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120" tabRatio="631" activeTab="0"/>
  </bookViews>
  <sheets>
    <sheet name="KOSZTORYS" sheetId="1" r:id="rId1"/>
  </sheets>
  <definedNames>
    <definedName name="_xlnm.Print_Area" localSheetId="0">'KOSZTORYS'!$A$1:$H$155</definedName>
  </definedNames>
  <calcPr fullCalcOnLoad="1"/>
</workbook>
</file>

<file path=xl/sharedStrings.xml><?xml version="1.0" encoding="utf-8"?>
<sst xmlns="http://schemas.openxmlformats.org/spreadsheetml/2006/main" count="428" uniqueCount="197">
  <si>
    <t>Branża drogowa</t>
  </si>
  <si>
    <t>Lp.</t>
  </si>
  <si>
    <t>Pozycja wg specyfikacji</t>
  </si>
  <si>
    <t>Kod</t>
  </si>
  <si>
    <t>Wyszczególnienie  elementów rozliczeniowych</t>
  </si>
  <si>
    <t>Jedn. miary</t>
  </si>
  <si>
    <t>Obmiar</t>
  </si>
  <si>
    <t>Cena jedn.</t>
  </si>
  <si>
    <t>Wartość</t>
  </si>
  <si>
    <t>D-01.00.00</t>
  </si>
  <si>
    <t>ROBOTY PRZYGOTOWAWCZE</t>
  </si>
  <si>
    <t>D-01.01.01</t>
  </si>
  <si>
    <t>Odtworzenie trasy i punktów wysokościowych</t>
  </si>
  <si>
    <t>01</t>
  </si>
  <si>
    <t>Odtworzenie trasy i punktów wysokościowych przy liniowych robotach ziemnych (drogi) w terenie równinnym</t>
  </si>
  <si>
    <t>km</t>
  </si>
  <si>
    <t>analogia</t>
  </si>
  <si>
    <t>szt.</t>
  </si>
  <si>
    <t>26</t>
  </si>
  <si>
    <t>D-01.02.02</t>
  </si>
  <si>
    <t>Usunięcie warstwy humusu / darniny</t>
  </si>
  <si>
    <t>m2</t>
  </si>
  <si>
    <t>D-01.02.04</t>
  </si>
  <si>
    <t>Rozbiórki elementów dróg, ogrodzeń i przepustów</t>
  </si>
  <si>
    <t>07</t>
  </si>
  <si>
    <t>25</t>
  </si>
  <si>
    <t>Rozebranie słupków do znaków drogowych</t>
  </si>
  <si>
    <t>Zdjęcie tarcz znaków drogowych</t>
  </si>
  <si>
    <t>m</t>
  </si>
  <si>
    <t>D-02.00.00</t>
  </si>
  <si>
    <t>ROBOTY ZIEMNE</t>
  </si>
  <si>
    <t>D-02.01.01</t>
  </si>
  <si>
    <t>Wykonanie wykopów w gruntach nieskalistych</t>
  </si>
  <si>
    <t>54</t>
  </si>
  <si>
    <t>Wykonanie wykopów mechanicznie w gruncie kat. I - II z transportem urobku na odkład, wraz z uformowaniem i wyrównaniem skarp na odkładzie</t>
  </si>
  <si>
    <t>m3</t>
  </si>
  <si>
    <t>D-02.03.01</t>
  </si>
  <si>
    <t>Wykonanie nasypów</t>
  </si>
  <si>
    <t>41</t>
  </si>
  <si>
    <t>Wykonanie nasypów mechanicznie z gruntu kat. I-II, z transportem urobku na nasyp, wraz z formowaniem i zagęszczaniem nasypu i zwilżeniem w miarę potrzeb warstw zagęszczanych wodą</t>
  </si>
  <si>
    <t>D-04.00.00</t>
  </si>
  <si>
    <t>PODBUDOWY</t>
  </si>
  <si>
    <t>D-04.01.01</t>
  </si>
  <si>
    <t>Koryto wraz z profilowaniem i zagęszczeniem podłoża</t>
  </si>
  <si>
    <t>02</t>
  </si>
  <si>
    <t>zjazdy bitumiczne</t>
  </si>
  <si>
    <t>03</t>
  </si>
  <si>
    <t>Mechaniczne profilowanie i zagęszczanie podłoża pod warstwy konstrukcyjne nawierzchni</t>
  </si>
  <si>
    <t>D-04.03.01</t>
  </si>
  <si>
    <t>Oczyszczenie i skropienie warstw konstrukcyjnych</t>
  </si>
  <si>
    <t>Oczyszczenie warstw konstrukcyjnych nieulepszonych mechanicznie</t>
  </si>
  <si>
    <t>04</t>
  </si>
  <si>
    <t>Oczyszczenie warstw konstrukcyjnych ulepszonych mechanicznie</t>
  </si>
  <si>
    <t>Skropienie mechaniczne warstw konstrukcyjnych nieulepszonych emulsją asfaltową</t>
  </si>
  <si>
    <t>Skropienie mechaniczne warstw konstrukcyjnych ulepszonych emulsją asfaltową</t>
  </si>
  <si>
    <t>D-04.05.01</t>
  </si>
  <si>
    <t>28</t>
  </si>
  <si>
    <t>Wykonanie podbudowy z gruntu stabilizowanego cementem o wytrzymałości Rm=2,5 MPa i gr. 15 cm</t>
  </si>
  <si>
    <t>D-05.00.00</t>
  </si>
  <si>
    <t>NAWIERZCHNIE</t>
  </si>
  <si>
    <t>D-06.00.00</t>
  </si>
  <si>
    <t>ROBOTY WYKOŃCZENIOWE</t>
  </si>
  <si>
    <t>D-06.01.01</t>
  </si>
  <si>
    <t>Plantowanie terenu</t>
  </si>
  <si>
    <t>D-06.01.01a</t>
  </si>
  <si>
    <t>Humusowanie z obsianiem terenów zielonych, przy grubości warstwy ziemi urodzajnej (humusu) 10 cm, bez dowozu ziemi urodzajnej</t>
  </si>
  <si>
    <t>21</t>
  </si>
  <si>
    <t>D-07.00.00</t>
  </si>
  <si>
    <t>OZNAKOWANIE DRÓG I URZĄDZENIA BEZPIECZEŃSTWA RUCHU</t>
  </si>
  <si>
    <t>D-07.01.01</t>
  </si>
  <si>
    <t>Oznakowanie poziome</t>
  </si>
  <si>
    <t>D-07.02.01</t>
  </si>
  <si>
    <t>Znaki drogowe pionowe</t>
  </si>
  <si>
    <t>11</t>
  </si>
  <si>
    <t>Suma netto</t>
  </si>
  <si>
    <t>VAT</t>
  </si>
  <si>
    <t>Suma brutto</t>
  </si>
  <si>
    <t>Rozebranie nawierzchni z płyt drogowych betonowych (trylinki), gr. 15 cm, spoiny wypełnione piaskiem</t>
  </si>
  <si>
    <t>06</t>
  </si>
  <si>
    <t>13</t>
  </si>
  <si>
    <t>14</t>
  </si>
  <si>
    <t>16</t>
  </si>
  <si>
    <t>Rozebranie nawierzchni z kostki brukowej betonowej, ułożonej na podsypce cementowo-piaskowej</t>
  </si>
  <si>
    <t>chodnik z kostki betonowej</t>
  </si>
  <si>
    <t>D-01.02.05</t>
  </si>
  <si>
    <t>Rozebranie nawierzchni z betonu cementowego gr. 15 cm, z wywiezieniem materiałów z rozbiórki</t>
  </si>
  <si>
    <t>17</t>
  </si>
  <si>
    <t>D-01.02.06</t>
  </si>
  <si>
    <t>18</t>
  </si>
  <si>
    <t>D-01.02.07</t>
  </si>
  <si>
    <t>19</t>
  </si>
  <si>
    <t>D-01.02.08</t>
  </si>
  <si>
    <t>20</t>
  </si>
  <si>
    <t>D-01.02.09</t>
  </si>
  <si>
    <t>D-01.02.10</t>
  </si>
  <si>
    <t>Rozebranie krawężników betonowych, ułożonych na podsypce cementowo-piaskowej</t>
  </si>
  <si>
    <t>Rozebranie krawężników kamiennych, ułożonych na podsypce cementowo-piaskowej</t>
  </si>
  <si>
    <t>Rozebranie obrzeży betonowych</t>
  </si>
  <si>
    <t>Rozebranie poręczy ochronnych z rur i kątowników</t>
  </si>
  <si>
    <t>29</t>
  </si>
  <si>
    <t>Rozebranie ław podkrawężnikowych z betonu</t>
  </si>
  <si>
    <t>Koryto wykonane na całej szerokości jezdni i chodników mechanicznie, głebokość koryta 10 cm</t>
  </si>
  <si>
    <t>zjazdy z kostki betonowej</t>
  </si>
  <si>
    <t>jezdnia bitumiczna</t>
  </si>
  <si>
    <t>jezdnia bitumiczna - podbudowa pomocnicza z kruszywa</t>
  </si>
  <si>
    <t>zjazdy bitumiczne - podbudowa pomocnicza z kruszywa</t>
  </si>
  <si>
    <t>jezdnia bitumiczna - podbudowa zasadnicza z betonu asfaltowego</t>
  </si>
  <si>
    <t>zjazdy bitumiczne - podbudowa zasadnicza z betonu asfaltowego</t>
  </si>
  <si>
    <t>Podbudowa z kruszywa łamanego stabilizowanego mechanicznie</t>
  </si>
  <si>
    <t>D-04.04.02</t>
  </si>
  <si>
    <t>Podbudowa pomocnicza z kruszywa łamanego, warstwa grubości 20 cm po mechanicznym zagęszczeniu</t>
  </si>
  <si>
    <t>D-04.07.01a</t>
  </si>
  <si>
    <t>D-05.03.01</t>
  </si>
  <si>
    <t>Nawierzchnie z kostki kamiennej</t>
  </si>
  <si>
    <t>Wykonanie nawierzchni z kostki kamiennej rzędowej na podsypce cementowo piaskowej 1:4 z wypełnieniem spoin zaprawą cementową, wys. kostki 16 cm, kostka kamienna z rozbiórki</t>
  </si>
  <si>
    <t>D-05.03.23a</t>
  </si>
  <si>
    <t>Nawierzchnie z betonowej kostki brukowej dla dróg i ulic oraz placów i chodników</t>
  </si>
  <si>
    <t>32</t>
  </si>
  <si>
    <t>31</t>
  </si>
  <si>
    <t>Ręczne plantowanie skarp i korony nasypów oraz pozostałych terenów zielonych</t>
  </si>
  <si>
    <t>zieleń</t>
  </si>
  <si>
    <t>Humusowanie z obsianiem trawą</t>
  </si>
  <si>
    <t>Oznakowanie poziome jezdni masami termoplastycznymi, grubość warstwy 3-4 mm, linie ciągłe</t>
  </si>
  <si>
    <t>P-4</t>
  </si>
  <si>
    <t>Oznakowanie poziome jezdni masami termoplastycznymi, grubość warstwy 3-4 mm, linie przerywane</t>
  </si>
  <si>
    <t>P-6</t>
  </si>
  <si>
    <t>P-1e</t>
  </si>
  <si>
    <t>Oznakowanie poziome jezdni masami termoplastycznymi, grubość warstwy 3-4 mm, linie na skrzyżowaniach i przejściach</t>
  </si>
  <si>
    <t>P-10</t>
  </si>
  <si>
    <t>P-13</t>
  </si>
  <si>
    <t>P-14</t>
  </si>
  <si>
    <t>Oznakowanie poziome jezdni masami termoplastycznymi, grubość warstwy 3-4 mm, strzałki i inne symbole</t>
  </si>
  <si>
    <t>Przymocowanie do gotowych słupków znaków typ A (trójkątny), folia odblaskowa II generacji</t>
  </si>
  <si>
    <t>Przymocowanie do gotowych słupków znaków typ B (okrągły), folia odblaskowa II generacji</t>
  </si>
  <si>
    <t>Przymocowanie do gotowych słupków znaków typ D (prostokątny), folia odblaskowa II generacji</t>
  </si>
  <si>
    <t>Przymocowanie do gotowych słupów tabliczek do znaków drogowych typ T, folia odblaskowa II generacji</t>
  </si>
  <si>
    <t>D-08.00.00</t>
  </si>
  <si>
    <t>ELEMENTY ULIC</t>
  </si>
  <si>
    <t>D-08.01.01b</t>
  </si>
  <si>
    <t>Ustawienie krawężników betonowych</t>
  </si>
  <si>
    <t>Wykonanie ławy betonowej z oporem z betonu C12/15</t>
  </si>
  <si>
    <t>D-08.03.01</t>
  </si>
  <si>
    <t>Betonowe obrzeża chodnikowe</t>
  </si>
  <si>
    <t>Ustawienie obrzeży betonowych o wymiarach 8x30 cm na podsypce cementowo-piaskowej, spoiny wypełnione zaprawą cementową</t>
  </si>
  <si>
    <t>Ustawienie krawężników betonowych 15x30 cm na podsypce cementowo-piaskowej na gotowej ławie betonowej, z wypełnieniem spoin zaprawą cementową</t>
  </si>
  <si>
    <t>Ustawienie krawężników betonowych 15x22 cm na podsypce cementowo-piaskowej na gotowej ławie betonowej, z wypełnieniem spoin zaprawą cementową</t>
  </si>
  <si>
    <t>D-03.00.00</t>
  </si>
  <si>
    <t>ODWODNIENIE KORPUSU DROGOWEGO</t>
  </si>
  <si>
    <t>D-03.02.01a</t>
  </si>
  <si>
    <t>Regulacja wysokościowa studni</t>
  </si>
  <si>
    <t>Regulacja pionowa studzienek rewizyjnych, nadbudowa wykonana betonem</t>
  </si>
  <si>
    <t>Regulacja pionowa studzienek dla zaworów wodociągowych lub gazowych, nadbudowa wykonana betonem</t>
  </si>
  <si>
    <t>Regulacja pionowa studzienek telefonicznych, nadbudowa wykonana betonem</t>
  </si>
  <si>
    <t>Regulacja pionowa kratek ściekowych ulicznych, nadbudowa wykonana betonem</t>
  </si>
  <si>
    <t>Przestawienie istniejących znaków pionowych</t>
  </si>
  <si>
    <t>Podbudowa z betonu asfaltowego wg WT-1 i WT-2</t>
  </si>
  <si>
    <t>Rozebranie nawierzchni z mieszanek mineralno-bitumicznych, z wywiezieniem materiałów z rozbiórki</t>
  </si>
  <si>
    <t>Rozebranie nawierzchni z kostki kamiennej rzędowej ułożonej na podsypce piaskowej</t>
  </si>
  <si>
    <t>Rozebranie podbudowy brukowo-piaszczystej gr. 20 cm, z wywiezieniem materiałów z rozbiórki</t>
  </si>
  <si>
    <t>Rozebranie nawierzchni z płyt drogowych żelbetowych pełnych 1,5 x 3,0 m, gr. 15 cm, spoiny wypełnione piaskiem</t>
  </si>
  <si>
    <t>Demontaż słupków blokujących U-12</t>
  </si>
  <si>
    <t>ciąg pieszo-rowerowy</t>
  </si>
  <si>
    <t>ścieżka rowerowa</t>
  </si>
  <si>
    <t>Koryto wykonane na całej szerokości jezdni i zjazdów mechanicznie, głebokość koryta 20 cm</t>
  </si>
  <si>
    <t>wyspa przejezdna z kostki kamiennej</t>
  </si>
  <si>
    <t>wyspa nieprzejezdna z kostki betonowe</t>
  </si>
  <si>
    <t>Podbudowa i podłoże ulepszone z mieszanki kruszywa związanego hydraulicznie cementem</t>
  </si>
  <si>
    <t>D-04.05.01a</t>
  </si>
  <si>
    <t>Wykonanie podbudowy z gruntu stabilizowanego cementem o wytrzymałości Rm=2,5 MPa i gr. 10 cm</t>
  </si>
  <si>
    <t>Wykonanie podbudowy z betonu asfaltowego AC 22P, grubość warstwy po zagęszczeniu 8 cm</t>
  </si>
  <si>
    <t>45</t>
  </si>
  <si>
    <t>22</t>
  </si>
  <si>
    <t>Nawierzchnia z mieszanki mastyksowo-grysowej (SMA) wg WT-1 i WT-2</t>
  </si>
  <si>
    <t>D-05.03.13a</t>
  </si>
  <si>
    <t>Wykonanie nawierzchni z mieszanki mastyksowo-grysowej SMA, grubość warstwy po zagęszczeniu 4 cm</t>
  </si>
  <si>
    <t>Ustawienie słupków przeszkodowych z tworzyw sztucznych U-5</t>
  </si>
  <si>
    <t>D-08.05.01</t>
  </si>
  <si>
    <t>Ściek podchodnikowy z prefabrykowanych elementów betonowych</t>
  </si>
  <si>
    <t>Wykonanie ścieku podchodnikowego</t>
  </si>
  <si>
    <t>ściek podchodnikowy "korytkowy" wg KPED 01.31</t>
  </si>
  <si>
    <t>P-7b</t>
  </si>
  <si>
    <t>P-11</t>
  </si>
  <si>
    <t>P-21</t>
  </si>
  <si>
    <r>
      <t xml:space="preserve">Ustawienie słupków z rur stalowych </t>
    </r>
    <r>
      <rPr>
        <sz val="11"/>
        <rFont val="Czcionka tekstu podstawowego"/>
        <family val="0"/>
      </rPr>
      <t>ø 50 mm dla znaków drogowych, z wykonaniem i zasypaniem dołów z ubiciem warstwami</t>
    </r>
  </si>
  <si>
    <t>x</t>
  </si>
  <si>
    <t>Podbudowa pomocnicza z kruszywa łamanego, warstwa grubości 15 cm po mechanicznym zagęszczeniu</t>
  </si>
  <si>
    <t>Nawierzchnia z kostki brukowej betonowej szarej gr. 8 cm na podsypce cementowo-piaskowej, spoiny wypełnione piaskiem - kostka bez fazy</t>
  </si>
  <si>
    <t>Nawierzchnia z kostki brukowej betonowej kolorowej gr. 8 cm na podsypce cementowo -piaskowej, spoiny wypełnione piaskiem - kostka bez fazy</t>
  </si>
  <si>
    <t>Zdjęcie warstwy ziemi urodzajnej (humusu) o gr. warstwy do 10 cm,</t>
  </si>
  <si>
    <t>D-01.02.01</t>
  </si>
  <si>
    <t>Usunięcie drzew i krzaków</t>
  </si>
  <si>
    <t>Karczowanie pni z wywiezieniem  karpiny , wraz z wykonaniem nasypów i zagęszczeniem terenu po karczowaniu  (Drzewa o średnicy 67-75cm)</t>
  </si>
  <si>
    <t>Karczowanie pni z wywiezieniem  karpiny , wraz z wykonaniem nasypów i zagęszczeniem terenu po karczowaniu  (Drzewa o średnicy od 16 - 35 cm.)</t>
  </si>
  <si>
    <t>Karczowanie pni z wywiezieniem  karpiny , wraz z wykonaniem nasypów i zagęszczeniem terenu po karczowaniu  (Drzewa o średnicy od 36 - 45 cm.)</t>
  </si>
  <si>
    <t>Karczowanie pni z wywiezieniem  karpiny , wraz z wykonaniem nasypów i zagęszczeniem terenu po karczowaniu  (Drzewa o średnicy od 46 - 55 cm.)</t>
  </si>
  <si>
    <t xml:space="preserve">                                                                                                     Przebudowa drogi nr 1366F II etap                                                                   ZAŁĄCZNIK NR 2A DO SIWZ                                                                                                                                                               odcinek  Aleja Piastów w Strzelcach Krajeńskich</t>
  </si>
  <si>
    <t>Kosztorys Ofertowy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</si>
</sst>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"/>
  </numFmts>
  <fonts count="47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1"/>
      <name val="Arial CE"/>
      <family val="0"/>
    </font>
    <font>
      <sz val="11"/>
      <color indexed="10"/>
      <name val="Arial CE"/>
      <family val="0"/>
    </font>
    <font>
      <sz val="11"/>
      <name val="Arial CE"/>
      <family val="0"/>
    </font>
    <font>
      <b/>
      <sz val="12"/>
      <name val="Arial CE"/>
      <family val="0"/>
    </font>
    <font>
      <i/>
      <sz val="11"/>
      <color indexed="10"/>
      <name val="Arial CE"/>
      <family val="0"/>
    </font>
    <font>
      <sz val="11"/>
      <name val="Czcionka tekstu podstawowego"/>
      <family val="0"/>
    </font>
    <font>
      <i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1"/>
      <color indexed="54"/>
      <name val="Arial CE"/>
      <family val="0"/>
    </font>
    <font>
      <i/>
      <sz val="11"/>
      <color indexed="54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1"/>
      <color theme="3"/>
      <name val="Arial CE"/>
      <family val="0"/>
    </font>
    <font>
      <i/>
      <sz val="11"/>
      <color theme="3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7">
    <xf numFmtId="0" fontId="0" fillId="0" borderId="0" xfId="0" applyFont="1" applyAlignment="1">
      <alignment/>
    </xf>
    <xf numFmtId="4" fontId="3" fillId="0" borderId="0" xfId="0" applyNumberFormat="1" applyFont="1" applyAlignment="1">
      <alignment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left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left" vertical="center" wrapText="1"/>
    </xf>
    <xf numFmtId="4" fontId="2" fillId="34" borderId="12" xfId="0" applyNumberFormat="1" applyFont="1" applyFill="1" applyBorder="1" applyAlignment="1">
      <alignment horizontal="center" vertical="center" wrapText="1"/>
    </xf>
    <xf numFmtId="164" fontId="4" fillId="34" borderId="12" xfId="0" applyNumberFormat="1" applyFont="1" applyFill="1" applyBorder="1" applyAlignment="1">
      <alignment horizontal="right" vertical="center" wrapText="1"/>
    </xf>
    <xf numFmtId="164" fontId="4" fillId="34" borderId="13" xfId="0" applyNumberFormat="1" applyFont="1" applyFill="1" applyBorder="1" applyAlignment="1">
      <alignment horizontal="right" vertical="center" wrapText="1"/>
    </xf>
    <xf numFmtId="3" fontId="4" fillId="35" borderId="14" xfId="0" applyNumberFormat="1" applyFont="1" applyFill="1" applyBorder="1" applyAlignment="1">
      <alignment horizontal="center" vertical="center" wrapText="1"/>
    </xf>
    <xf numFmtId="4" fontId="2" fillId="35" borderId="12" xfId="0" applyNumberFormat="1" applyFont="1" applyFill="1" applyBorder="1" applyAlignment="1">
      <alignment horizontal="center" vertical="center" wrapText="1"/>
    </xf>
    <xf numFmtId="49" fontId="4" fillId="35" borderId="12" xfId="0" applyNumberFormat="1" applyFont="1" applyFill="1" applyBorder="1" applyAlignment="1">
      <alignment horizontal="center" vertical="center" wrapText="1"/>
    </xf>
    <xf numFmtId="4" fontId="2" fillId="36" borderId="12" xfId="0" applyNumberFormat="1" applyFont="1" applyFill="1" applyBorder="1" applyAlignment="1">
      <alignment horizontal="left" vertical="center" wrapText="1"/>
    </xf>
    <xf numFmtId="4" fontId="4" fillId="35" borderId="12" xfId="0" applyNumberFormat="1" applyFont="1" applyFill="1" applyBorder="1" applyAlignment="1">
      <alignment horizontal="center" vertical="center" wrapText="1"/>
    </xf>
    <xf numFmtId="164" fontId="4" fillId="36" borderId="12" xfId="0" applyNumberFormat="1" applyFont="1" applyFill="1" applyBorder="1" applyAlignment="1">
      <alignment horizontal="right" vertical="center" wrapText="1"/>
    </xf>
    <xf numFmtId="164" fontId="4" fillId="36" borderId="13" xfId="0" applyNumberFormat="1" applyFont="1" applyFill="1" applyBorder="1" applyAlignment="1">
      <alignment horizontal="right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left"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right" vertical="center" wrapText="1"/>
    </xf>
    <xf numFmtId="3" fontId="4" fillId="36" borderId="14" xfId="0" applyNumberFormat="1" applyFont="1" applyFill="1" applyBorder="1" applyAlignment="1">
      <alignment horizontal="center" vertical="center" wrapText="1"/>
    </xf>
    <xf numFmtId="4" fontId="2" fillId="36" borderId="12" xfId="0" applyNumberFormat="1" applyFont="1" applyFill="1" applyBorder="1" applyAlignment="1">
      <alignment horizontal="center" vertical="center" wrapText="1"/>
    </xf>
    <xf numFmtId="49" fontId="4" fillId="35" borderId="12" xfId="0" applyNumberFormat="1" applyFont="1" applyFill="1" applyBorder="1" applyAlignment="1">
      <alignment horizontal="center" vertical="center" wrapText="1"/>
    </xf>
    <xf numFmtId="4" fontId="4" fillId="36" borderId="12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left" vertical="center" wrapText="1"/>
    </xf>
    <xf numFmtId="4" fontId="45" fillId="0" borderId="0" xfId="0" applyNumberFormat="1" applyFont="1" applyAlignment="1">
      <alignment vertical="center" wrapText="1"/>
    </xf>
    <xf numFmtId="49" fontId="4" fillId="36" borderId="12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vertical="center" wrapText="1"/>
    </xf>
    <xf numFmtId="4" fontId="4" fillId="0" borderId="17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164" fontId="4" fillId="0" borderId="15" xfId="0" applyNumberFormat="1" applyFont="1" applyFill="1" applyBorder="1" applyAlignment="1">
      <alignment horizontal="right" vertical="center" wrapText="1"/>
    </xf>
    <xf numFmtId="4" fontId="4" fillId="0" borderId="18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164" fontId="4" fillId="0" borderId="18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Alignment="1">
      <alignment vertical="center" wrapText="1"/>
    </xf>
    <xf numFmtId="4" fontId="46" fillId="0" borderId="0" xfId="0" applyNumberFormat="1" applyFont="1" applyAlignment="1">
      <alignment vertical="center" wrapText="1"/>
    </xf>
    <xf numFmtId="49" fontId="2" fillId="34" borderId="12" xfId="0" applyNumberFormat="1" applyFont="1" applyFill="1" applyBorder="1" applyAlignment="1">
      <alignment horizontal="center" vertical="center" wrapText="1"/>
    </xf>
    <xf numFmtId="4" fontId="2" fillId="34" borderId="12" xfId="0" applyNumberFormat="1" applyFont="1" applyFill="1" applyBorder="1" applyAlignment="1">
      <alignment horizontal="left" vertical="center" wrapText="1"/>
    </xf>
    <xf numFmtId="3" fontId="4" fillId="36" borderId="19" xfId="0" applyNumberFormat="1" applyFont="1" applyFill="1" applyBorder="1" applyAlignment="1">
      <alignment horizontal="center" vertical="center" wrapText="1"/>
    </xf>
    <xf numFmtId="4" fontId="2" fillId="36" borderId="20" xfId="0" applyNumberFormat="1" applyFont="1" applyFill="1" applyBorder="1" applyAlignment="1">
      <alignment horizontal="center" vertical="center" wrapText="1"/>
    </xf>
    <xf numFmtId="49" fontId="4" fillId="35" borderId="20" xfId="0" applyNumberFormat="1" applyFont="1" applyFill="1" applyBorder="1" applyAlignment="1">
      <alignment horizontal="center" vertical="center" wrapText="1"/>
    </xf>
    <xf numFmtId="4" fontId="2" fillId="36" borderId="20" xfId="0" applyNumberFormat="1" applyFont="1" applyFill="1" applyBorder="1" applyAlignment="1">
      <alignment horizontal="left" vertical="center" wrapText="1"/>
    </xf>
    <xf numFmtId="4" fontId="4" fillId="36" borderId="20" xfId="0" applyNumberFormat="1" applyFont="1" applyFill="1" applyBorder="1" applyAlignment="1">
      <alignment horizontal="center" vertical="center" wrapText="1"/>
    </xf>
    <xf numFmtId="164" fontId="4" fillId="36" borderId="21" xfId="0" applyNumberFormat="1" applyFont="1" applyFill="1" applyBorder="1" applyAlignment="1">
      <alignment horizontal="right" vertical="center" wrapText="1"/>
    </xf>
    <xf numFmtId="4" fontId="4" fillId="0" borderId="11" xfId="0" applyNumberFormat="1" applyFont="1" applyBorder="1" applyAlignment="1">
      <alignment vertical="center" wrapText="1"/>
    </xf>
    <xf numFmtId="3" fontId="4" fillId="35" borderId="19" xfId="0" applyNumberFormat="1" applyFont="1" applyFill="1" applyBorder="1" applyAlignment="1">
      <alignment horizontal="center" vertical="center" wrapText="1"/>
    </xf>
    <xf numFmtId="49" fontId="4" fillId="36" borderId="20" xfId="0" applyNumberFormat="1" applyFont="1" applyFill="1" applyBorder="1" applyAlignment="1">
      <alignment horizontal="center" vertical="center" wrapText="1"/>
    </xf>
    <xf numFmtId="4" fontId="46" fillId="0" borderId="0" xfId="0" applyNumberFormat="1" applyFont="1" applyBorder="1" applyAlignment="1">
      <alignment vertical="center" wrapText="1"/>
    </xf>
    <xf numFmtId="49" fontId="4" fillId="36" borderId="12" xfId="0" applyNumberFormat="1" applyFont="1" applyFill="1" applyBorder="1" applyAlignment="1">
      <alignment vertical="center" wrapText="1"/>
    </xf>
    <xf numFmtId="4" fontId="2" fillId="36" borderId="12" xfId="0" applyNumberFormat="1" applyFont="1" applyFill="1" applyBorder="1" applyAlignment="1">
      <alignment vertical="center" wrapText="1"/>
    </xf>
    <xf numFmtId="4" fontId="4" fillId="36" borderId="12" xfId="0" applyNumberFormat="1" applyFont="1" applyFill="1" applyBorder="1" applyAlignment="1">
      <alignment vertical="center" wrapText="1"/>
    </xf>
    <xf numFmtId="4" fontId="4" fillId="0" borderId="15" xfId="0" applyNumberFormat="1" applyFont="1" applyBorder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1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vertical="center" wrapText="1"/>
    </xf>
    <xf numFmtId="3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vertical="center" wrapText="1"/>
    </xf>
    <xf numFmtId="165" fontId="4" fillId="0" borderId="0" xfId="0" applyNumberFormat="1" applyFont="1" applyBorder="1" applyAlignment="1">
      <alignment horizontal="center" vertical="center" wrapText="1"/>
    </xf>
    <xf numFmtId="49" fontId="2" fillId="34" borderId="12" xfId="0" applyNumberFormat="1" applyFont="1" applyFill="1" applyBorder="1" applyAlignment="1">
      <alignment horizontal="centerContinuous" vertical="center" wrapText="1"/>
    </xf>
    <xf numFmtId="4" fontId="2" fillId="34" borderId="12" xfId="0" applyNumberFormat="1" applyFont="1" applyFill="1" applyBorder="1" applyAlignment="1">
      <alignment horizontal="centerContinuous" vertical="center" wrapText="1"/>
    </xf>
    <xf numFmtId="4" fontId="45" fillId="0" borderId="0" xfId="0" applyNumberFormat="1" applyFont="1" applyBorder="1" applyAlignment="1">
      <alignment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>
      <alignment horizontal="left" vertical="center" wrapText="1"/>
    </xf>
    <xf numFmtId="0" fontId="2" fillId="0" borderId="11" xfId="0" applyFont="1" applyBorder="1" applyAlignment="1">
      <alignment horizontal="centerContinuous" vertical="center" wrapText="1"/>
    </xf>
    <xf numFmtId="164" fontId="2" fillId="0" borderId="11" xfId="58" applyNumberFormat="1" applyFont="1" applyBorder="1" applyAlignment="1">
      <alignment horizontal="centerContinuous" vertical="center" wrapText="1"/>
    </xf>
    <xf numFmtId="164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164" fontId="2" fillId="0" borderId="11" xfId="58" applyNumberFormat="1" applyFont="1" applyBorder="1" applyAlignment="1">
      <alignment horizontal="center" vertical="center" wrapText="1"/>
    </xf>
    <xf numFmtId="164" fontId="2" fillId="0" borderId="10" xfId="58" applyNumberFormat="1" applyFont="1" applyBorder="1" applyAlignment="1">
      <alignment/>
    </xf>
    <xf numFmtId="164" fontId="2" fillId="0" borderId="14" xfId="58" applyNumberFormat="1" applyFont="1" applyBorder="1" applyAlignment="1">
      <alignment horizontal="centerContinuous" vertical="center" wrapText="1"/>
    </xf>
    <xf numFmtId="164" fontId="2" fillId="33" borderId="22" xfId="0" applyNumberFormat="1" applyFont="1" applyFill="1" applyBorder="1" applyAlignment="1">
      <alignment/>
    </xf>
    <xf numFmtId="165" fontId="4" fillId="0" borderId="0" xfId="0" applyNumberFormat="1" applyFont="1" applyAlignment="1">
      <alignment horizontal="right" vertical="center" wrapText="1"/>
    </xf>
    <xf numFmtId="164" fontId="4" fillId="0" borderId="0" xfId="0" applyNumberFormat="1" applyFont="1" applyBorder="1" applyAlignment="1">
      <alignment horizontal="right" vertical="center" wrapText="1"/>
    </xf>
    <xf numFmtId="164" fontId="4" fillId="0" borderId="0" xfId="0" applyNumberFormat="1" applyFont="1" applyAlignment="1">
      <alignment horizontal="right" vertical="center" wrapText="1"/>
    </xf>
    <xf numFmtId="4" fontId="4" fillId="0" borderId="0" xfId="0" applyNumberFormat="1" applyFont="1" applyAlignment="1">
      <alignment horizontal="right" vertical="center" wrapText="1"/>
    </xf>
    <xf numFmtId="3" fontId="3" fillId="0" borderId="0" xfId="0" applyNumberFormat="1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" fontId="3" fillId="0" borderId="0" xfId="0" applyNumberFormat="1" applyFont="1" applyAlignment="1">
      <alignment horizontal="left" vertical="center" wrapText="1"/>
    </xf>
    <xf numFmtId="165" fontId="3" fillId="0" borderId="0" xfId="0" applyNumberFormat="1" applyFont="1" applyAlignment="1">
      <alignment horizontal="right" vertical="center" wrapText="1"/>
    </xf>
    <xf numFmtId="3" fontId="4" fillId="0" borderId="18" xfId="0" applyNumberFormat="1" applyFont="1" applyBorder="1" applyAlignment="1">
      <alignment horizontal="center" vertical="center" wrapText="1"/>
    </xf>
    <xf numFmtId="4" fontId="2" fillId="35" borderId="20" xfId="0" applyNumberFormat="1" applyFont="1" applyFill="1" applyBorder="1" applyAlignment="1">
      <alignment vertical="center" wrapText="1"/>
    </xf>
    <xf numFmtId="164" fontId="46" fillId="0" borderId="0" xfId="0" applyNumberFormat="1" applyFont="1" applyBorder="1" applyAlignment="1">
      <alignment vertical="center" wrapText="1"/>
    </xf>
    <xf numFmtId="1" fontId="46" fillId="0" borderId="0" xfId="0" applyNumberFormat="1" applyFont="1" applyBorder="1" applyAlignment="1">
      <alignment horizontal="center" vertical="center" wrapText="1"/>
    </xf>
    <xf numFmtId="4" fontId="46" fillId="0" borderId="0" xfId="0" applyNumberFormat="1" applyFont="1" applyBorder="1" applyAlignment="1">
      <alignment horizontal="center" vertical="center" wrapText="1"/>
    </xf>
    <xf numFmtId="165" fontId="46" fillId="0" borderId="0" xfId="0" applyNumberFormat="1" applyFont="1" applyBorder="1" applyAlignment="1">
      <alignment horizontal="center" vertical="center" wrapText="1"/>
    </xf>
    <xf numFmtId="3" fontId="46" fillId="0" borderId="0" xfId="0" applyNumberFormat="1" applyFont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right" vertical="center" wrapText="1"/>
    </xf>
    <xf numFmtId="165" fontId="4" fillId="0" borderId="11" xfId="0" applyNumberFormat="1" applyFont="1" applyBorder="1" applyAlignment="1">
      <alignment horizontal="center" vertical="center" wrapText="1"/>
    </xf>
    <xf numFmtId="164" fontId="8" fillId="0" borderId="15" xfId="0" applyNumberFormat="1" applyFont="1" applyFill="1" applyBorder="1" applyAlignment="1">
      <alignment horizontal="right" vertical="center" wrapText="1"/>
    </xf>
    <xf numFmtId="164" fontId="8" fillId="0" borderId="18" xfId="0" applyNumberFormat="1" applyFont="1" applyFill="1" applyBorder="1" applyAlignment="1">
      <alignment horizontal="right" vertical="center" wrapText="1"/>
    </xf>
    <xf numFmtId="3" fontId="2" fillId="34" borderId="14" xfId="0" applyNumberFormat="1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left" vertical="center" wrapText="1"/>
    </xf>
    <xf numFmtId="3" fontId="8" fillId="0" borderId="15" xfId="0" applyNumberFormat="1" applyFont="1" applyBorder="1" applyAlignment="1">
      <alignment horizontal="center" vertical="center" wrapText="1"/>
    </xf>
    <xf numFmtId="4" fontId="8" fillId="0" borderId="15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" fontId="8" fillId="0" borderId="15" xfId="0" applyNumberFormat="1" applyFont="1" applyBorder="1" applyAlignment="1">
      <alignment vertical="center" wrapText="1"/>
    </xf>
    <xf numFmtId="4" fontId="8" fillId="0" borderId="16" xfId="0" applyNumberFormat="1" applyFont="1" applyBorder="1" applyAlignment="1">
      <alignment horizontal="center" vertical="center" wrapText="1"/>
    </xf>
    <xf numFmtId="164" fontId="4" fillId="36" borderId="20" xfId="0" applyNumberFormat="1" applyFont="1" applyFill="1" applyBorder="1" applyAlignment="1">
      <alignment horizontal="right" vertical="center" wrapText="1"/>
    </xf>
    <xf numFmtId="3" fontId="8" fillId="0" borderId="18" xfId="0" applyNumberFormat="1" applyFont="1" applyBorder="1" applyAlignment="1">
      <alignment horizontal="center" vertical="center" wrapText="1"/>
    </xf>
    <xf numFmtId="4" fontId="8" fillId="0" borderId="18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4" fontId="8" fillId="0" borderId="18" xfId="0" applyNumberFormat="1" applyFont="1" applyBorder="1" applyAlignment="1">
      <alignment vertical="center" wrapText="1"/>
    </xf>
    <xf numFmtId="4" fontId="8" fillId="0" borderId="19" xfId="0" applyNumberFormat="1" applyFont="1" applyBorder="1" applyAlignment="1">
      <alignment horizontal="center" vertical="center" wrapText="1"/>
    </xf>
    <xf numFmtId="3" fontId="8" fillId="0" borderId="18" xfId="0" applyNumberFormat="1" applyFont="1" applyFill="1" applyBorder="1" applyAlignment="1">
      <alignment horizontal="center" vertical="center" wrapText="1"/>
    </xf>
    <xf numFmtId="3" fontId="2" fillId="34" borderId="14" xfId="0" applyNumberFormat="1" applyFont="1" applyFill="1" applyBorder="1" applyAlignment="1">
      <alignment horizontal="center" vertical="center" wrapText="1"/>
    </xf>
    <xf numFmtId="3" fontId="2" fillId="34" borderId="12" xfId="0" applyNumberFormat="1" applyFont="1" applyFill="1" applyBorder="1" applyAlignment="1">
      <alignment horizontal="center" vertical="center" wrapText="1"/>
    </xf>
    <xf numFmtId="3" fontId="2" fillId="34" borderId="13" xfId="0" applyNumberFormat="1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3" fontId="5" fillId="34" borderId="14" xfId="0" applyNumberFormat="1" applyFont="1" applyFill="1" applyBorder="1" applyAlignment="1">
      <alignment horizontal="center" vertical="center" wrapText="1"/>
    </xf>
    <xf numFmtId="3" fontId="5" fillId="34" borderId="12" xfId="0" applyNumberFormat="1" applyFont="1" applyFill="1" applyBorder="1" applyAlignment="1">
      <alignment horizontal="center" vertical="center" wrapText="1"/>
    </xf>
    <xf numFmtId="3" fontId="5" fillId="34" borderId="13" xfId="0" applyNumberFormat="1" applyFont="1" applyFill="1" applyBorder="1" applyAlignment="1">
      <alignment horizontal="center" vertical="center" wrapText="1"/>
    </xf>
    <xf numFmtId="4" fontId="2" fillId="36" borderId="14" xfId="0" applyNumberFormat="1" applyFont="1" applyFill="1" applyBorder="1" applyAlignment="1">
      <alignment horizontal="center" vertical="center" wrapText="1"/>
    </xf>
    <xf numFmtId="4" fontId="2" fillId="36" borderId="12" xfId="0" applyNumberFormat="1" applyFont="1" applyFill="1" applyBorder="1" applyAlignment="1">
      <alignment horizontal="center" vertical="center" wrapText="1"/>
    </xf>
    <xf numFmtId="4" fontId="2" fillId="36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270"/>
  <sheetViews>
    <sheetView tabSelected="1" zoomScalePageLayoutView="0" workbookViewId="0" topLeftCell="A10">
      <selection activeCell="D6" sqref="D6"/>
    </sheetView>
  </sheetViews>
  <sheetFormatPr defaultColWidth="9.140625" defaultRowHeight="15"/>
  <cols>
    <col min="1" max="1" width="4.57421875" style="94" customWidth="1"/>
    <col min="2" max="2" width="12.57421875" style="95" customWidth="1"/>
    <col min="3" max="3" width="11.8515625" style="96" customWidth="1"/>
    <col min="4" max="4" width="75.421875" style="97" customWidth="1"/>
    <col min="5" max="5" width="6.8515625" style="95" customWidth="1"/>
    <col min="6" max="6" width="11.7109375" style="98" customWidth="1"/>
    <col min="7" max="7" width="16.421875" style="92" customWidth="1"/>
    <col min="8" max="8" width="20.140625" style="92" customWidth="1"/>
    <col min="9" max="9" width="9.140625" style="1" customWidth="1"/>
    <col min="10" max="10" width="15.7109375" style="1" customWidth="1"/>
    <col min="11" max="11" width="18.421875" style="1" customWidth="1"/>
    <col min="12" max="16384" width="9.140625" style="1" customWidth="1"/>
  </cols>
  <sheetData>
    <row r="1" spans="1:8" ht="51" customHeight="1">
      <c r="A1" s="125" t="s">
        <v>195</v>
      </c>
      <c r="B1" s="126"/>
      <c r="C1" s="126"/>
      <c r="D1" s="126"/>
      <c r="E1" s="126"/>
      <c r="F1" s="126"/>
      <c r="G1" s="126"/>
      <c r="H1" s="127"/>
    </row>
    <row r="2" spans="1:8" ht="25.5" customHeight="1">
      <c r="A2" s="128"/>
      <c r="B2" s="129"/>
      <c r="C2" s="129"/>
      <c r="D2" s="129"/>
      <c r="E2" s="129"/>
      <c r="F2" s="129"/>
      <c r="G2" s="129"/>
      <c r="H2" s="130"/>
    </row>
    <row r="3" spans="1:8" ht="15.75" customHeight="1">
      <c r="A3" s="131" t="s">
        <v>196</v>
      </c>
      <c r="B3" s="132"/>
      <c r="C3" s="132"/>
      <c r="D3" s="132"/>
      <c r="E3" s="132"/>
      <c r="F3" s="132"/>
      <c r="G3" s="132"/>
      <c r="H3" s="133"/>
    </row>
    <row r="4" spans="1:8" ht="15" customHeight="1">
      <c r="A4" s="134" t="s">
        <v>0</v>
      </c>
      <c r="B4" s="135"/>
      <c r="C4" s="135"/>
      <c r="D4" s="135"/>
      <c r="E4" s="135"/>
      <c r="F4" s="135"/>
      <c r="G4" s="135"/>
      <c r="H4" s="136"/>
    </row>
    <row r="5" spans="1:8" ht="32.25" customHeight="1">
      <c r="A5" s="2" t="s">
        <v>1</v>
      </c>
      <c r="B5" s="3" t="s">
        <v>2</v>
      </c>
      <c r="C5" s="4" t="s">
        <v>3</v>
      </c>
      <c r="D5" s="5" t="s">
        <v>4</v>
      </c>
      <c r="E5" s="3" t="s">
        <v>5</v>
      </c>
      <c r="F5" s="3" t="s">
        <v>6</v>
      </c>
      <c r="G5" s="6" t="s">
        <v>7</v>
      </c>
      <c r="H5" s="7" t="s">
        <v>8</v>
      </c>
    </row>
    <row r="6" spans="1:8" ht="21" customHeight="1">
      <c r="A6" s="110"/>
      <c r="B6" s="8" t="s">
        <v>9</v>
      </c>
      <c r="C6" s="9"/>
      <c r="D6" s="10" t="s">
        <v>10</v>
      </c>
      <c r="E6" s="8"/>
      <c r="F6" s="11"/>
      <c r="G6" s="12"/>
      <c r="H6" s="13"/>
    </row>
    <row r="7" spans="1:8" ht="22.5" customHeight="1">
      <c r="A7" s="14"/>
      <c r="B7" s="15" t="s">
        <v>11</v>
      </c>
      <c r="C7" s="16"/>
      <c r="D7" s="17" t="s">
        <v>12</v>
      </c>
      <c r="E7" s="18"/>
      <c r="F7" s="18"/>
      <c r="G7" s="19"/>
      <c r="H7" s="20"/>
    </row>
    <row r="8" spans="1:8" ht="33.75" customHeight="1">
      <c r="A8" s="21">
        <v>1</v>
      </c>
      <c r="B8" s="22" t="s">
        <v>11</v>
      </c>
      <c r="C8" s="23" t="s">
        <v>13</v>
      </c>
      <c r="D8" s="24" t="s">
        <v>14</v>
      </c>
      <c r="E8" s="22" t="s">
        <v>15</v>
      </c>
      <c r="F8" s="25">
        <v>0.78</v>
      </c>
      <c r="G8" s="26"/>
      <c r="H8" s="26"/>
    </row>
    <row r="9" spans="1:8" ht="21" customHeight="1">
      <c r="A9" s="27"/>
      <c r="B9" s="28" t="s">
        <v>189</v>
      </c>
      <c r="C9" s="29"/>
      <c r="D9" s="17" t="s">
        <v>190</v>
      </c>
      <c r="E9" s="30"/>
      <c r="F9" s="30"/>
      <c r="G9" s="19"/>
      <c r="H9" s="20"/>
    </row>
    <row r="10" spans="1:8" ht="37.5" customHeight="1">
      <c r="A10" s="31">
        <v>2</v>
      </c>
      <c r="B10" s="32" t="s">
        <v>189</v>
      </c>
      <c r="C10" s="33" t="s">
        <v>13</v>
      </c>
      <c r="D10" s="112" t="s">
        <v>192</v>
      </c>
      <c r="E10" s="32" t="s">
        <v>17</v>
      </c>
      <c r="F10" s="32">
        <v>4</v>
      </c>
      <c r="G10" s="34"/>
      <c r="H10" s="34"/>
    </row>
    <row r="11" spans="1:8" ht="37.5" customHeight="1">
      <c r="A11" s="31">
        <v>3</v>
      </c>
      <c r="B11" s="32" t="s">
        <v>189</v>
      </c>
      <c r="C11" s="33" t="s">
        <v>44</v>
      </c>
      <c r="D11" s="112" t="s">
        <v>193</v>
      </c>
      <c r="E11" s="32" t="s">
        <v>17</v>
      </c>
      <c r="F11" s="32">
        <v>1</v>
      </c>
      <c r="G11" s="34"/>
      <c r="H11" s="34"/>
    </row>
    <row r="12" spans="1:8" ht="37.5" customHeight="1">
      <c r="A12" s="31">
        <v>4</v>
      </c>
      <c r="B12" s="32" t="s">
        <v>189</v>
      </c>
      <c r="C12" s="33" t="s">
        <v>46</v>
      </c>
      <c r="D12" s="112" t="s">
        <v>194</v>
      </c>
      <c r="E12" s="32" t="s">
        <v>17</v>
      </c>
      <c r="F12" s="32">
        <v>4</v>
      </c>
      <c r="G12" s="34"/>
      <c r="H12" s="34"/>
    </row>
    <row r="13" spans="1:8" ht="30.75" customHeight="1">
      <c r="A13" s="31">
        <v>5</v>
      </c>
      <c r="B13" s="32" t="s">
        <v>189</v>
      </c>
      <c r="C13" s="33" t="s">
        <v>51</v>
      </c>
      <c r="D13" s="112" t="s">
        <v>191</v>
      </c>
      <c r="E13" s="32" t="s">
        <v>17</v>
      </c>
      <c r="F13" s="32">
        <v>35</v>
      </c>
      <c r="G13" s="34"/>
      <c r="H13" s="34"/>
    </row>
    <row r="14" spans="1:8" ht="15">
      <c r="A14" s="27"/>
      <c r="B14" s="28" t="s">
        <v>19</v>
      </c>
      <c r="C14" s="29"/>
      <c r="D14" s="17" t="s">
        <v>20</v>
      </c>
      <c r="E14" s="30"/>
      <c r="F14" s="30"/>
      <c r="G14" s="19"/>
      <c r="H14" s="20"/>
    </row>
    <row r="15" spans="1:8" s="49" customFormat="1" ht="14.25">
      <c r="A15" s="36">
        <v>6</v>
      </c>
      <c r="B15" s="35" t="s">
        <v>19</v>
      </c>
      <c r="C15" s="37" t="s">
        <v>13</v>
      </c>
      <c r="D15" s="38" t="s">
        <v>188</v>
      </c>
      <c r="E15" s="35" t="s">
        <v>21</v>
      </c>
      <c r="F15" s="35">
        <f>((4480-(120*1))-150)</f>
        <v>4210</v>
      </c>
      <c r="G15" s="26"/>
      <c r="H15" s="26"/>
    </row>
    <row r="16" spans="1:8" s="49" customFormat="1" ht="15">
      <c r="A16" s="14"/>
      <c r="B16" s="28" t="s">
        <v>22</v>
      </c>
      <c r="C16" s="40"/>
      <c r="D16" s="17" t="s">
        <v>23</v>
      </c>
      <c r="E16" s="30"/>
      <c r="F16" s="30"/>
      <c r="G16" s="19"/>
      <c r="H16" s="20"/>
    </row>
    <row r="17" spans="1:8" s="49" customFormat="1" ht="28.5">
      <c r="A17" s="36">
        <v>7</v>
      </c>
      <c r="B17" s="35" t="s">
        <v>22</v>
      </c>
      <c r="C17" s="37" t="s">
        <v>16</v>
      </c>
      <c r="D17" s="41" t="s">
        <v>156</v>
      </c>
      <c r="E17" s="35" t="s">
        <v>21</v>
      </c>
      <c r="F17" s="42">
        <f>SUM(F18:F19)</f>
        <v>2983</v>
      </c>
      <c r="G17" s="26"/>
      <c r="H17" s="26"/>
    </row>
    <row r="18" spans="1:8" s="49" customFormat="1" ht="14.25">
      <c r="A18" s="113"/>
      <c r="B18" s="114"/>
      <c r="C18" s="115"/>
      <c r="D18" s="116" t="s">
        <v>103</v>
      </c>
      <c r="E18" s="114" t="s">
        <v>21</v>
      </c>
      <c r="F18" s="117">
        <f>((3635-(120*6))-103)</f>
        <v>2812</v>
      </c>
      <c r="G18" s="108"/>
      <c r="H18" s="108"/>
    </row>
    <row r="19" spans="1:8" ht="14.25">
      <c r="A19" s="113"/>
      <c r="B19" s="114"/>
      <c r="C19" s="115"/>
      <c r="D19" s="116" t="s">
        <v>45</v>
      </c>
      <c r="E19" s="114" t="s">
        <v>21</v>
      </c>
      <c r="F19" s="117">
        <v>171</v>
      </c>
      <c r="G19" s="108"/>
      <c r="H19" s="108"/>
    </row>
    <row r="20" spans="1:8" ht="28.5" customHeight="1">
      <c r="A20" s="36">
        <v>8</v>
      </c>
      <c r="B20" s="35">
        <v>3</v>
      </c>
      <c r="C20" s="37" t="s">
        <v>16</v>
      </c>
      <c r="D20" s="41" t="s">
        <v>158</v>
      </c>
      <c r="E20" s="35" t="s">
        <v>21</v>
      </c>
      <c r="F20" s="42">
        <f>((4242-(120*6)-(103)))</f>
        <v>3419</v>
      </c>
      <c r="G20" s="26"/>
      <c r="H20" s="26"/>
    </row>
    <row r="21" spans="1:8" ht="28.5" customHeight="1">
      <c r="A21" s="36">
        <v>9</v>
      </c>
      <c r="B21" s="35" t="s">
        <v>22</v>
      </c>
      <c r="C21" s="37" t="s">
        <v>90</v>
      </c>
      <c r="D21" s="41" t="s">
        <v>157</v>
      </c>
      <c r="E21" s="35" t="s">
        <v>21</v>
      </c>
      <c r="F21" s="42">
        <v>1478</v>
      </c>
      <c r="G21" s="26"/>
      <c r="H21" s="26"/>
    </row>
    <row r="22" spans="1:8" ht="28.5" customHeight="1">
      <c r="A22" s="36">
        <v>10</v>
      </c>
      <c r="B22" s="35" t="s">
        <v>22</v>
      </c>
      <c r="C22" s="37" t="s">
        <v>78</v>
      </c>
      <c r="D22" s="41" t="s">
        <v>85</v>
      </c>
      <c r="E22" s="35" t="s">
        <v>21</v>
      </c>
      <c r="F22" s="42">
        <v>18</v>
      </c>
      <c r="G22" s="26"/>
      <c r="H22" s="26"/>
    </row>
    <row r="23" spans="1:8" s="49" customFormat="1" ht="14.25" customHeight="1">
      <c r="A23" s="36">
        <v>11</v>
      </c>
      <c r="B23" s="35" t="s">
        <v>22</v>
      </c>
      <c r="C23" s="37" t="s">
        <v>79</v>
      </c>
      <c r="D23" s="41" t="s">
        <v>77</v>
      </c>
      <c r="E23" s="35" t="s">
        <v>21</v>
      </c>
      <c r="F23" s="42">
        <v>26</v>
      </c>
      <c r="G23" s="26"/>
      <c r="H23" s="26"/>
    </row>
    <row r="24" spans="1:8" s="49" customFormat="1" ht="14.25" customHeight="1">
      <c r="A24" s="36">
        <v>12</v>
      </c>
      <c r="B24" s="35" t="s">
        <v>22</v>
      </c>
      <c r="C24" s="37" t="s">
        <v>118</v>
      </c>
      <c r="D24" s="41" t="s">
        <v>159</v>
      </c>
      <c r="E24" s="35" t="s">
        <v>21</v>
      </c>
      <c r="F24" s="42">
        <v>13.5</v>
      </c>
      <c r="G24" s="26"/>
      <c r="H24" s="26"/>
    </row>
    <row r="25" spans="1:8" ht="36" customHeight="1">
      <c r="A25" s="36">
        <v>13</v>
      </c>
      <c r="B25" s="35" t="s">
        <v>22</v>
      </c>
      <c r="C25" s="37" t="s">
        <v>81</v>
      </c>
      <c r="D25" s="41" t="s">
        <v>82</v>
      </c>
      <c r="E25" s="35" t="s">
        <v>21</v>
      </c>
      <c r="F25" s="42">
        <f>SUM(F26:F27)</f>
        <v>1793</v>
      </c>
      <c r="G25" s="26"/>
      <c r="H25" s="26"/>
    </row>
    <row r="26" spans="1:8" ht="33.75" customHeight="1">
      <c r="A26" s="113"/>
      <c r="B26" s="114"/>
      <c r="C26" s="115"/>
      <c r="D26" s="116" t="s">
        <v>83</v>
      </c>
      <c r="E26" s="114" t="s">
        <v>21</v>
      </c>
      <c r="F26" s="117">
        <f>1890-(120*1.5)</f>
        <v>1710</v>
      </c>
      <c r="G26" s="108"/>
      <c r="H26" s="108"/>
    </row>
    <row r="27" spans="1:8" ht="23.25" customHeight="1">
      <c r="A27" s="113"/>
      <c r="B27" s="114"/>
      <c r="C27" s="115"/>
      <c r="D27" s="116" t="s">
        <v>102</v>
      </c>
      <c r="E27" s="114" t="s">
        <v>21</v>
      </c>
      <c r="F27" s="117">
        <v>83</v>
      </c>
      <c r="G27" s="108"/>
      <c r="H27" s="108"/>
    </row>
    <row r="28" spans="1:8" ht="18" customHeight="1">
      <c r="A28" s="36">
        <v>14</v>
      </c>
      <c r="B28" s="35" t="s">
        <v>22</v>
      </c>
      <c r="C28" s="37" t="s">
        <v>86</v>
      </c>
      <c r="D28" s="41" t="s">
        <v>95</v>
      </c>
      <c r="E28" s="35" t="s">
        <v>28</v>
      </c>
      <c r="F28" s="42">
        <v>128</v>
      </c>
      <c r="G28" s="26"/>
      <c r="H28" s="26"/>
    </row>
    <row r="29" spans="1:8" ht="20.25" customHeight="1">
      <c r="A29" s="36">
        <v>15</v>
      </c>
      <c r="B29" s="35" t="s">
        <v>84</v>
      </c>
      <c r="C29" s="37" t="s">
        <v>88</v>
      </c>
      <c r="D29" s="41" t="s">
        <v>96</v>
      </c>
      <c r="E29" s="35" t="s">
        <v>28</v>
      </c>
      <c r="F29" s="42">
        <v>389</v>
      </c>
      <c r="G29" s="26"/>
      <c r="H29" s="26"/>
    </row>
    <row r="30" spans="1:8" ht="21.75" customHeight="1">
      <c r="A30" s="36">
        <v>16</v>
      </c>
      <c r="B30" s="35" t="s">
        <v>87</v>
      </c>
      <c r="C30" s="37" t="s">
        <v>90</v>
      </c>
      <c r="D30" s="41" t="s">
        <v>97</v>
      </c>
      <c r="E30" s="35" t="s">
        <v>28</v>
      </c>
      <c r="F30" s="42">
        <f>1376-120-120</f>
        <v>1136</v>
      </c>
      <c r="G30" s="26"/>
      <c r="H30" s="26"/>
    </row>
    <row r="31" spans="1:8" ht="16.5" customHeight="1">
      <c r="A31" s="36">
        <v>17</v>
      </c>
      <c r="B31" s="35" t="s">
        <v>89</v>
      </c>
      <c r="C31" s="37" t="s">
        <v>92</v>
      </c>
      <c r="D31" s="41" t="s">
        <v>98</v>
      </c>
      <c r="E31" s="35" t="s">
        <v>28</v>
      </c>
      <c r="F31" s="42">
        <v>10</v>
      </c>
      <c r="G31" s="26"/>
      <c r="H31" s="26"/>
    </row>
    <row r="32" spans="1:8" ht="24" customHeight="1">
      <c r="A32" s="36">
        <v>18</v>
      </c>
      <c r="B32" s="35" t="s">
        <v>91</v>
      </c>
      <c r="C32" s="37" t="s">
        <v>25</v>
      </c>
      <c r="D32" s="41" t="s">
        <v>26</v>
      </c>
      <c r="E32" s="35" t="s">
        <v>17</v>
      </c>
      <c r="F32" s="42">
        <v>31</v>
      </c>
      <c r="G32" s="26"/>
      <c r="H32" s="26"/>
    </row>
    <row r="33" spans="1:8" s="49" customFormat="1" ht="14.25">
      <c r="A33" s="36">
        <v>19</v>
      </c>
      <c r="B33" s="35" t="s">
        <v>93</v>
      </c>
      <c r="C33" s="37" t="s">
        <v>18</v>
      </c>
      <c r="D33" s="41" t="s">
        <v>27</v>
      </c>
      <c r="E33" s="35" t="s">
        <v>17</v>
      </c>
      <c r="F33" s="42">
        <v>37</v>
      </c>
      <c r="G33" s="26"/>
      <c r="H33" s="26"/>
    </row>
    <row r="34" spans="1:8" s="49" customFormat="1" ht="14.25">
      <c r="A34" s="36">
        <v>20</v>
      </c>
      <c r="B34" s="35" t="s">
        <v>94</v>
      </c>
      <c r="C34" s="37" t="s">
        <v>99</v>
      </c>
      <c r="D34" s="41" t="s">
        <v>100</v>
      </c>
      <c r="E34" s="35" t="s">
        <v>35</v>
      </c>
      <c r="F34" s="42">
        <v>30</v>
      </c>
      <c r="G34" s="26"/>
      <c r="H34" s="26"/>
    </row>
    <row r="35" spans="1:8" s="49" customFormat="1" ht="14.25">
      <c r="A35" s="36">
        <v>21</v>
      </c>
      <c r="B35" s="35" t="s">
        <v>22</v>
      </c>
      <c r="C35" s="37" t="s">
        <v>16</v>
      </c>
      <c r="D35" s="41" t="s">
        <v>160</v>
      </c>
      <c r="E35" s="35" t="s">
        <v>17</v>
      </c>
      <c r="F35" s="42">
        <v>4</v>
      </c>
      <c r="G35" s="26"/>
      <c r="H35" s="26"/>
    </row>
    <row r="36" spans="1:8" s="49" customFormat="1" ht="15">
      <c r="A36" s="110"/>
      <c r="B36" s="11" t="s">
        <v>29</v>
      </c>
      <c r="C36" s="50"/>
      <c r="D36" s="51" t="s">
        <v>30</v>
      </c>
      <c r="E36" s="11"/>
      <c r="F36" s="11"/>
      <c r="G36" s="12"/>
      <c r="H36" s="13"/>
    </row>
    <row r="37" spans="1:8" s="49" customFormat="1" ht="15">
      <c r="A37" s="52"/>
      <c r="B37" s="53" t="s">
        <v>31</v>
      </c>
      <c r="C37" s="54"/>
      <c r="D37" s="55" t="s">
        <v>32</v>
      </c>
      <c r="E37" s="56"/>
      <c r="F37" s="56"/>
      <c r="G37" s="118"/>
      <c r="H37" s="57"/>
    </row>
    <row r="38" spans="1:8" s="49" customFormat="1" ht="38.25" customHeight="1">
      <c r="A38" s="36">
        <v>22</v>
      </c>
      <c r="B38" s="35" t="s">
        <v>31</v>
      </c>
      <c r="C38" s="37" t="s">
        <v>33</v>
      </c>
      <c r="D38" s="41" t="s">
        <v>34</v>
      </c>
      <c r="E38" s="35" t="s">
        <v>35</v>
      </c>
      <c r="F38" s="35">
        <f>586-(120*6*0.2)</f>
        <v>442</v>
      </c>
      <c r="G38" s="26"/>
      <c r="H38" s="26"/>
    </row>
    <row r="39" spans="1:8" s="49" customFormat="1" ht="15">
      <c r="A39" s="27"/>
      <c r="B39" s="28" t="s">
        <v>36</v>
      </c>
      <c r="C39" s="29"/>
      <c r="D39" s="17" t="s">
        <v>37</v>
      </c>
      <c r="E39" s="30"/>
      <c r="F39" s="30"/>
      <c r="G39" s="19"/>
      <c r="H39" s="20"/>
    </row>
    <row r="40" spans="1:8" s="49" customFormat="1" ht="51" customHeight="1">
      <c r="A40" s="31">
        <v>23</v>
      </c>
      <c r="B40" s="32" t="s">
        <v>36</v>
      </c>
      <c r="C40" s="33" t="s">
        <v>38</v>
      </c>
      <c r="D40" s="58" t="s">
        <v>39</v>
      </c>
      <c r="E40" s="32" t="s">
        <v>35</v>
      </c>
      <c r="F40" s="32">
        <f>361-(120*6*0.2)</f>
        <v>217</v>
      </c>
      <c r="G40" s="34"/>
      <c r="H40" s="34"/>
    </row>
    <row r="41" spans="1:8" s="49" customFormat="1" ht="19.5" customHeight="1">
      <c r="A41" s="110"/>
      <c r="B41" s="11" t="s">
        <v>146</v>
      </c>
      <c r="C41" s="50"/>
      <c r="D41" s="51" t="s">
        <v>147</v>
      </c>
      <c r="E41" s="11"/>
      <c r="F41" s="11"/>
      <c r="G41" s="12"/>
      <c r="H41" s="13"/>
    </row>
    <row r="42" spans="1:8" s="49" customFormat="1" ht="36" customHeight="1">
      <c r="A42" s="27"/>
      <c r="B42" s="28" t="s">
        <v>148</v>
      </c>
      <c r="C42" s="29"/>
      <c r="D42" s="17" t="s">
        <v>149</v>
      </c>
      <c r="E42" s="30"/>
      <c r="F42" s="30"/>
      <c r="G42" s="19"/>
      <c r="H42" s="20"/>
    </row>
    <row r="43" spans="1:8" s="49" customFormat="1" ht="23.25" customHeight="1">
      <c r="A43" s="76">
        <v>24</v>
      </c>
      <c r="B43" s="32" t="s">
        <v>148</v>
      </c>
      <c r="C43" s="33" t="s">
        <v>13</v>
      </c>
      <c r="D43" s="58" t="s">
        <v>153</v>
      </c>
      <c r="E43" s="32" t="s">
        <v>17</v>
      </c>
      <c r="F43" s="32">
        <v>28</v>
      </c>
      <c r="G43" s="34"/>
      <c r="H43" s="34"/>
    </row>
    <row r="44" spans="1:8" s="49" customFormat="1" ht="24" customHeight="1">
      <c r="A44" s="76">
        <v>25</v>
      </c>
      <c r="B44" s="32" t="s">
        <v>148</v>
      </c>
      <c r="C44" s="33" t="s">
        <v>46</v>
      </c>
      <c r="D44" s="58" t="s">
        <v>150</v>
      </c>
      <c r="E44" s="32" t="s">
        <v>17</v>
      </c>
      <c r="F44" s="32">
        <v>21</v>
      </c>
      <c r="G44" s="34"/>
      <c r="H44" s="34"/>
    </row>
    <row r="45" spans="1:8" s="61" customFormat="1" ht="36.75" customHeight="1">
      <c r="A45" s="76">
        <v>26</v>
      </c>
      <c r="B45" s="32" t="s">
        <v>148</v>
      </c>
      <c r="C45" s="33" t="s">
        <v>46</v>
      </c>
      <c r="D45" s="58" t="s">
        <v>151</v>
      </c>
      <c r="E45" s="32" t="s">
        <v>17</v>
      </c>
      <c r="F45" s="32">
        <v>13</v>
      </c>
      <c r="G45" s="34"/>
      <c r="H45" s="34"/>
    </row>
    <row r="46" spans="1:8" s="39" customFormat="1" ht="33" customHeight="1">
      <c r="A46" s="76">
        <v>27</v>
      </c>
      <c r="B46" s="32" t="s">
        <v>148</v>
      </c>
      <c r="C46" s="33" t="s">
        <v>51</v>
      </c>
      <c r="D46" s="58" t="s">
        <v>152</v>
      </c>
      <c r="E46" s="32" t="s">
        <v>17</v>
      </c>
      <c r="F46" s="32">
        <v>21</v>
      </c>
      <c r="G46" s="34"/>
      <c r="H46" s="34"/>
    </row>
    <row r="47" spans="1:8" s="49" customFormat="1" ht="18" customHeight="1">
      <c r="A47" s="110"/>
      <c r="B47" s="11" t="s">
        <v>40</v>
      </c>
      <c r="C47" s="50"/>
      <c r="D47" s="51" t="s">
        <v>41</v>
      </c>
      <c r="E47" s="11"/>
      <c r="F47" s="11"/>
      <c r="G47" s="12"/>
      <c r="H47" s="13"/>
    </row>
    <row r="48" spans="1:8" s="49" customFormat="1" ht="20.25" customHeight="1">
      <c r="A48" s="59"/>
      <c r="B48" s="53" t="s">
        <v>42</v>
      </c>
      <c r="C48" s="60"/>
      <c r="D48" s="55" t="s">
        <v>43</v>
      </c>
      <c r="E48" s="56"/>
      <c r="F48" s="56"/>
      <c r="G48" s="118"/>
      <c r="H48" s="57"/>
    </row>
    <row r="49" spans="1:8" s="48" customFormat="1" ht="28.5">
      <c r="A49" s="36">
        <v>28</v>
      </c>
      <c r="B49" s="35" t="s">
        <v>42</v>
      </c>
      <c r="C49" s="37" t="s">
        <v>44</v>
      </c>
      <c r="D49" s="41" t="s">
        <v>101</v>
      </c>
      <c r="E49" s="35" t="s">
        <v>21</v>
      </c>
      <c r="F49" s="42">
        <f>SUM(F50:F51)</f>
        <v>3161</v>
      </c>
      <c r="G49" s="26"/>
      <c r="H49" s="26"/>
    </row>
    <row r="50" spans="1:8" s="49" customFormat="1" ht="14.25">
      <c r="A50" s="113"/>
      <c r="B50" s="114"/>
      <c r="C50" s="115"/>
      <c r="D50" s="116" t="s">
        <v>161</v>
      </c>
      <c r="E50" s="114" t="s">
        <v>21</v>
      </c>
      <c r="F50" s="117">
        <f>((2931-(120*2.5))-80)</f>
        <v>2551</v>
      </c>
      <c r="G50" s="108"/>
      <c r="H50" s="108"/>
    </row>
    <row r="51" spans="1:8" s="49" customFormat="1" ht="14.25">
      <c r="A51" s="113"/>
      <c r="B51" s="114"/>
      <c r="C51" s="115"/>
      <c r="D51" s="116" t="s">
        <v>162</v>
      </c>
      <c r="E51" s="114" t="s">
        <v>21</v>
      </c>
      <c r="F51" s="117">
        <f>((614+(120*0.5))-64)</f>
        <v>610</v>
      </c>
      <c r="G51" s="108"/>
      <c r="H51" s="108"/>
    </row>
    <row r="52" spans="1:8" s="49" customFormat="1" ht="28.5">
      <c r="A52" s="36">
        <v>29</v>
      </c>
      <c r="B52" s="35" t="s">
        <v>42</v>
      </c>
      <c r="C52" s="37" t="s">
        <v>44</v>
      </c>
      <c r="D52" s="41" t="s">
        <v>163</v>
      </c>
      <c r="E52" s="35" t="s">
        <v>21</v>
      </c>
      <c r="F52" s="42">
        <f>SUM(F53:F57)</f>
        <v>5797</v>
      </c>
      <c r="G52" s="26"/>
      <c r="H52" s="26"/>
    </row>
    <row r="53" spans="1:8" s="49" customFormat="1" ht="14.25">
      <c r="A53" s="113"/>
      <c r="B53" s="114"/>
      <c r="C53" s="115"/>
      <c r="D53" s="116" t="s">
        <v>103</v>
      </c>
      <c r="E53" s="114" t="s">
        <v>21</v>
      </c>
      <c r="F53" s="117">
        <f>((5597-(120*6)-103))</f>
        <v>4774</v>
      </c>
      <c r="G53" s="108"/>
      <c r="H53" s="108"/>
    </row>
    <row r="54" spans="1:8" s="49" customFormat="1" ht="14.25">
      <c r="A54" s="113"/>
      <c r="B54" s="114"/>
      <c r="C54" s="115"/>
      <c r="D54" s="116" t="s">
        <v>45</v>
      </c>
      <c r="E54" s="114" t="s">
        <v>21</v>
      </c>
      <c r="F54" s="117">
        <v>216</v>
      </c>
      <c r="G54" s="108"/>
      <c r="H54" s="108"/>
    </row>
    <row r="55" spans="1:8" s="48" customFormat="1" ht="36.75" customHeight="1">
      <c r="A55" s="113"/>
      <c r="B55" s="114"/>
      <c r="C55" s="115"/>
      <c r="D55" s="116" t="s">
        <v>102</v>
      </c>
      <c r="E55" s="114" t="s">
        <v>21</v>
      </c>
      <c r="F55" s="117">
        <v>752</v>
      </c>
      <c r="G55" s="108"/>
      <c r="H55" s="108"/>
    </row>
    <row r="56" spans="1:8" s="39" customFormat="1" ht="14.25">
      <c r="A56" s="113"/>
      <c r="B56" s="114"/>
      <c r="C56" s="115"/>
      <c r="D56" s="116" t="s">
        <v>164</v>
      </c>
      <c r="E56" s="114" t="s">
        <v>21</v>
      </c>
      <c r="F56" s="117">
        <v>10</v>
      </c>
      <c r="G56" s="108"/>
      <c r="H56" s="108"/>
    </row>
    <row r="57" spans="1:8" s="39" customFormat="1" ht="14.25">
      <c r="A57" s="113"/>
      <c r="B57" s="114"/>
      <c r="C57" s="115"/>
      <c r="D57" s="116" t="s">
        <v>165</v>
      </c>
      <c r="E57" s="114" t="s">
        <v>21</v>
      </c>
      <c r="F57" s="117">
        <f>63-(9*2)</f>
        <v>45</v>
      </c>
      <c r="G57" s="108"/>
      <c r="H57" s="108"/>
    </row>
    <row r="58" spans="1:8" s="39" customFormat="1" ht="28.5">
      <c r="A58" s="36">
        <v>30</v>
      </c>
      <c r="B58" s="35" t="s">
        <v>42</v>
      </c>
      <c r="C58" s="37" t="s">
        <v>46</v>
      </c>
      <c r="D58" s="41" t="s">
        <v>47</v>
      </c>
      <c r="E58" s="35" t="s">
        <v>21</v>
      </c>
      <c r="F58" s="35">
        <f>SUM(F59:F65)</f>
        <v>9078</v>
      </c>
      <c r="G58" s="26"/>
      <c r="H58" s="26"/>
    </row>
    <row r="59" spans="1:8" s="39" customFormat="1" ht="14.25">
      <c r="A59" s="113"/>
      <c r="B59" s="114"/>
      <c r="C59" s="115"/>
      <c r="D59" s="116" t="s">
        <v>161</v>
      </c>
      <c r="E59" s="114" t="s">
        <v>21</v>
      </c>
      <c r="F59" s="117">
        <f>((2931-(120*2.5))-80)</f>
        <v>2551</v>
      </c>
      <c r="G59" s="108"/>
      <c r="H59" s="108"/>
    </row>
    <row r="60" spans="1:8" s="39" customFormat="1" ht="14.25">
      <c r="A60" s="113"/>
      <c r="B60" s="114"/>
      <c r="C60" s="115"/>
      <c r="D60" s="116" t="s">
        <v>162</v>
      </c>
      <c r="E60" s="114" t="s">
        <v>21</v>
      </c>
      <c r="F60" s="117">
        <f>((614+(120*1.5)-64))</f>
        <v>730</v>
      </c>
      <c r="G60" s="108"/>
      <c r="H60" s="108"/>
    </row>
    <row r="61" spans="1:8" s="39" customFormat="1" ht="14.25">
      <c r="A61" s="113"/>
      <c r="B61" s="114"/>
      <c r="C61" s="115"/>
      <c r="D61" s="116" t="s">
        <v>103</v>
      </c>
      <c r="E61" s="114" t="s">
        <v>21</v>
      </c>
      <c r="F61" s="117">
        <f>((5597-(120*6)-103))</f>
        <v>4774</v>
      </c>
      <c r="G61" s="108"/>
      <c r="H61" s="108"/>
    </row>
    <row r="62" spans="1:8" s="48" customFormat="1" ht="20.25" customHeight="1">
      <c r="A62" s="113"/>
      <c r="B62" s="114"/>
      <c r="C62" s="115"/>
      <c r="D62" s="116" t="s">
        <v>45</v>
      </c>
      <c r="E62" s="114" t="s">
        <v>21</v>
      </c>
      <c r="F62" s="117">
        <v>216</v>
      </c>
      <c r="G62" s="108"/>
      <c r="H62" s="108"/>
    </row>
    <row r="63" spans="1:8" s="49" customFormat="1" ht="23.25" customHeight="1">
      <c r="A63" s="113"/>
      <c r="B63" s="114"/>
      <c r="C63" s="115"/>
      <c r="D63" s="116" t="s">
        <v>102</v>
      </c>
      <c r="E63" s="114" t="s">
        <v>21</v>
      </c>
      <c r="F63" s="117">
        <v>752</v>
      </c>
      <c r="G63" s="108"/>
      <c r="H63" s="108"/>
    </row>
    <row r="64" spans="1:8" s="66" customFormat="1" ht="14.25">
      <c r="A64" s="113"/>
      <c r="B64" s="114"/>
      <c r="C64" s="115"/>
      <c r="D64" s="116" t="s">
        <v>164</v>
      </c>
      <c r="E64" s="114" t="s">
        <v>21</v>
      </c>
      <c r="F64" s="117">
        <v>10</v>
      </c>
      <c r="G64" s="108"/>
      <c r="H64" s="108"/>
    </row>
    <row r="65" spans="1:8" s="49" customFormat="1" ht="14.25">
      <c r="A65" s="113"/>
      <c r="B65" s="114"/>
      <c r="C65" s="115"/>
      <c r="D65" s="116" t="s">
        <v>165</v>
      </c>
      <c r="E65" s="114" t="s">
        <v>21</v>
      </c>
      <c r="F65" s="117">
        <f>63-(9*2)</f>
        <v>45</v>
      </c>
      <c r="G65" s="108"/>
      <c r="H65" s="108"/>
    </row>
    <row r="66" spans="1:8" s="49" customFormat="1" ht="15">
      <c r="A66" s="14"/>
      <c r="B66" s="28" t="s">
        <v>48</v>
      </c>
      <c r="C66" s="62"/>
      <c r="D66" s="63" t="s">
        <v>49</v>
      </c>
      <c r="E66" s="64"/>
      <c r="F66" s="64"/>
      <c r="G66" s="19"/>
      <c r="H66" s="20"/>
    </row>
    <row r="67" spans="1:8" s="48" customFormat="1" ht="14.25">
      <c r="A67" s="36">
        <v>31</v>
      </c>
      <c r="B67" s="35" t="s">
        <v>48</v>
      </c>
      <c r="C67" s="37" t="s">
        <v>46</v>
      </c>
      <c r="D67" s="41" t="s">
        <v>50</v>
      </c>
      <c r="E67" s="35" t="s">
        <v>21</v>
      </c>
      <c r="F67" s="42">
        <f>SUM(F68:F69)</f>
        <v>4990</v>
      </c>
      <c r="G67" s="26"/>
      <c r="H67" s="26"/>
    </row>
    <row r="68" spans="1:8" s="49" customFormat="1" ht="14.25">
      <c r="A68" s="113"/>
      <c r="B68" s="114"/>
      <c r="C68" s="115"/>
      <c r="D68" s="116" t="s">
        <v>104</v>
      </c>
      <c r="E68" s="114" t="s">
        <v>21</v>
      </c>
      <c r="F68" s="117">
        <f>((5597-(120*6)-103))</f>
        <v>4774</v>
      </c>
      <c r="G68" s="108"/>
      <c r="H68" s="108"/>
    </row>
    <row r="69" spans="1:8" s="49" customFormat="1" ht="14.25">
      <c r="A69" s="113"/>
      <c r="B69" s="114"/>
      <c r="C69" s="115"/>
      <c r="D69" s="116" t="s">
        <v>105</v>
      </c>
      <c r="E69" s="114" t="s">
        <v>21</v>
      </c>
      <c r="F69" s="117">
        <v>216</v>
      </c>
      <c r="G69" s="108"/>
      <c r="H69" s="108"/>
    </row>
    <row r="70" spans="1:8" ht="14.25">
      <c r="A70" s="36">
        <v>32</v>
      </c>
      <c r="B70" s="35" t="s">
        <v>48</v>
      </c>
      <c r="C70" s="37" t="s">
        <v>51</v>
      </c>
      <c r="D70" s="41" t="s">
        <v>52</v>
      </c>
      <c r="E70" s="35" t="s">
        <v>21</v>
      </c>
      <c r="F70" s="42">
        <f>SUM(F71:F72)</f>
        <v>4462</v>
      </c>
      <c r="G70" s="26"/>
      <c r="H70" s="26"/>
    </row>
    <row r="71" spans="1:8" s="49" customFormat="1" ht="15" customHeight="1">
      <c r="A71" s="113"/>
      <c r="B71" s="114"/>
      <c r="C71" s="115"/>
      <c r="D71" s="116" t="s">
        <v>106</v>
      </c>
      <c r="E71" s="114" t="s">
        <v>21</v>
      </c>
      <c r="F71" s="117">
        <f>((5088-(120*6)-103))</f>
        <v>4265</v>
      </c>
      <c r="G71" s="108"/>
      <c r="H71" s="108"/>
    </row>
    <row r="72" spans="1:8" s="49" customFormat="1" ht="14.25">
      <c r="A72" s="113"/>
      <c r="B72" s="114"/>
      <c r="C72" s="115"/>
      <c r="D72" s="116" t="s">
        <v>107</v>
      </c>
      <c r="E72" s="114" t="s">
        <v>21</v>
      </c>
      <c r="F72" s="117">
        <v>197</v>
      </c>
      <c r="G72" s="108"/>
      <c r="H72" s="108"/>
    </row>
    <row r="73" spans="1:8" ht="28.5">
      <c r="A73" s="36">
        <v>33</v>
      </c>
      <c r="B73" s="35" t="s">
        <v>48</v>
      </c>
      <c r="C73" s="37" t="s">
        <v>46</v>
      </c>
      <c r="D73" s="41" t="s">
        <v>53</v>
      </c>
      <c r="E73" s="35" t="s">
        <v>21</v>
      </c>
      <c r="F73" s="42">
        <f>SUM(F74:F75)</f>
        <v>4990</v>
      </c>
      <c r="G73" s="26"/>
      <c r="H73" s="26"/>
    </row>
    <row r="74" spans="1:8" s="49" customFormat="1" ht="14.25">
      <c r="A74" s="113"/>
      <c r="B74" s="114"/>
      <c r="C74" s="115"/>
      <c r="D74" s="116" t="s">
        <v>104</v>
      </c>
      <c r="E74" s="114" t="s">
        <v>21</v>
      </c>
      <c r="F74" s="117">
        <f>((5597-(120*6)-103))</f>
        <v>4774</v>
      </c>
      <c r="G74" s="108"/>
      <c r="H74" s="108"/>
    </row>
    <row r="75" spans="1:8" s="49" customFormat="1" ht="14.25">
      <c r="A75" s="113"/>
      <c r="B75" s="114"/>
      <c r="C75" s="115"/>
      <c r="D75" s="116" t="s">
        <v>105</v>
      </c>
      <c r="E75" s="114" t="s">
        <v>21</v>
      </c>
      <c r="F75" s="117">
        <v>216</v>
      </c>
      <c r="G75" s="108"/>
      <c r="H75" s="108"/>
    </row>
    <row r="76" spans="1:8" ht="20.25" customHeight="1">
      <c r="A76" s="36">
        <v>34</v>
      </c>
      <c r="B76" s="35" t="s">
        <v>48</v>
      </c>
      <c r="C76" s="37" t="s">
        <v>51</v>
      </c>
      <c r="D76" s="41" t="s">
        <v>54</v>
      </c>
      <c r="E76" s="35" t="s">
        <v>21</v>
      </c>
      <c r="F76" s="42">
        <f>SUM(F77:F78)</f>
        <v>4462</v>
      </c>
      <c r="G76" s="26"/>
      <c r="H76" s="26"/>
    </row>
    <row r="77" spans="1:8" ht="14.25">
      <c r="A77" s="113"/>
      <c r="B77" s="114"/>
      <c r="C77" s="115"/>
      <c r="D77" s="116" t="s">
        <v>106</v>
      </c>
      <c r="E77" s="114" t="s">
        <v>21</v>
      </c>
      <c r="F77" s="117">
        <f>((5088-(120*6)-103))</f>
        <v>4265</v>
      </c>
      <c r="G77" s="108"/>
      <c r="H77" s="108"/>
    </row>
    <row r="78" spans="1:8" s="49" customFormat="1" ht="14.25">
      <c r="A78" s="113"/>
      <c r="B78" s="114"/>
      <c r="C78" s="115"/>
      <c r="D78" s="116" t="s">
        <v>107</v>
      </c>
      <c r="E78" s="114" t="s">
        <v>21</v>
      </c>
      <c r="F78" s="117">
        <v>197</v>
      </c>
      <c r="G78" s="108"/>
      <c r="H78" s="108"/>
    </row>
    <row r="79" spans="1:8" s="49" customFormat="1" ht="15">
      <c r="A79" s="27"/>
      <c r="B79" s="28" t="s">
        <v>109</v>
      </c>
      <c r="C79" s="62"/>
      <c r="D79" s="63" t="s">
        <v>108</v>
      </c>
      <c r="E79" s="64"/>
      <c r="F79" s="64"/>
      <c r="G79" s="19"/>
      <c r="H79" s="20"/>
    </row>
    <row r="80" spans="1:8" s="66" customFormat="1" ht="36.75" customHeight="1">
      <c r="A80" s="36">
        <v>35</v>
      </c>
      <c r="B80" s="35" t="s">
        <v>109</v>
      </c>
      <c r="C80" s="37" t="s">
        <v>44</v>
      </c>
      <c r="D80" s="41" t="s">
        <v>185</v>
      </c>
      <c r="E80" s="35" t="s">
        <v>21</v>
      </c>
      <c r="F80" s="35">
        <f>SUM(F81:F82)</f>
        <v>968</v>
      </c>
      <c r="G80" s="26"/>
      <c r="H80" s="26"/>
    </row>
    <row r="81" spans="1:8" s="66" customFormat="1" ht="14.25">
      <c r="A81" s="113"/>
      <c r="B81" s="114"/>
      <c r="C81" s="115"/>
      <c r="D81" s="116" t="s">
        <v>45</v>
      </c>
      <c r="E81" s="114" t="s">
        <v>21</v>
      </c>
      <c r="F81" s="117">
        <v>216</v>
      </c>
      <c r="G81" s="108"/>
      <c r="H81" s="108"/>
    </row>
    <row r="82" spans="1:8" s="49" customFormat="1" ht="14.25">
      <c r="A82" s="113"/>
      <c r="B82" s="114"/>
      <c r="C82" s="115"/>
      <c r="D82" s="116" t="s">
        <v>102</v>
      </c>
      <c r="E82" s="114" t="s">
        <v>21</v>
      </c>
      <c r="F82" s="117">
        <v>752</v>
      </c>
      <c r="G82" s="108"/>
      <c r="H82" s="108"/>
    </row>
    <row r="83" spans="1:253" s="49" customFormat="1" ht="15.75" customHeight="1">
      <c r="A83" s="27"/>
      <c r="B83" s="28" t="s">
        <v>109</v>
      </c>
      <c r="C83" s="62"/>
      <c r="D83" s="63" t="s">
        <v>108</v>
      </c>
      <c r="E83" s="64"/>
      <c r="F83" s="64"/>
      <c r="G83" s="19"/>
      <c r="H83" s="20"/>
      <c r="I83" s="102"/>
      <c r="J83" s="101"/>
      <c r="K83" s="101"/>
      <c r="L83" s="105"/>
      <c r="M83" s="103"/>
      <c r="N83" s="102"/>
      <c r="O83" s="61"/>
      <c r="P83" s="103"/>
      <c r="Q83" s="104"/>
      <c r="R83" s="101"/>
      <c r="S83" s="101"/>
      <c r="T83" s="105"/>
      <c r="U83" s="103"/>
      <c r="V83" s="102"/>
      <c r="W83" s="61"/>
      <c r="X83" s="103"/>
      <c r="Y83" s="104"/>
      <c r="Z83" s="101"/>
      <c r="AA83" s="101"/>
      <c r="AB83" s="105"/>
      <c r="AC83" s="103"/>
      <c r="AD83" s="102"/>
      <c r="AE83" s="61"/>
      <c r="AF83" s="103"/>
      <c r="AG83" s="104"/>
      <c r="AH83" s="101"/>
      <c r="AI83" s="101"/>
      <c r="AJ83" s="105"/>
      <c r="AK83" s="103"/>
      <c r="AL83" s="102"/>
      <c r="AM83" s="61"/>
      <c r="AN83" s="103"/>
      <c r="AO83" s="104"/>
      <c r="AP83" s="101"/>
      <c r="AQ83" s="101"/>
      <c r="AR83" s="105"/>
      <c r="AS83" s="103"/>
      <c r="AT83" s="102"/>
      <c r="AU83" s="61"/>
      <c r="AV83" s="103"/>
      <c r="AW83" s="104"/>
      <c r="AX83" s="101"/>
      <c r="AY83" s="101"/>
      <c r="AZ83" s="105"/>
      <c r="BA83" s="103"/>
      <c r="BB83" s="102"/>
      <c r="BC83" s="61"/>
      <c r="BD83" s="103"/>
      <c r="BE83" s="104"/>
      <c r="BF83" s="101"/>
      <c r="BG83" s="101"/>
      <c r="BH83" s="105"/>
      <c r="BI83" s="103"/>
      <c r="BJ83" s="102"/>
      <c r="BK83" s="61"/>
      <c r="BL83" s="103"/>
      <c r="BM83" s="104"/>
      <c r="BN83" s="101"/>
      <c r="BO83" s="101"/>
      <c r="BP83" s="105"/>
      <c r="BQ83" s="103"/>
      <c r="BR83" s="102"/>
      <c r="BS83" s="61"/>
      <c r="BT83" s="103"/>
      <c r="BU83" s="104"/>
      <c r="BV83" s="101"/>
      <c r="BW83" s="101"/>
      <c r="BX83" s="105"/>
      <c r="BY83" s="103"/>
      <c r="BZ83" s="102"/>
      <c r="CA83" s="61"/>
      <c r="CB83" s="103"/>
      <c r="CC83" s="104"/>
      <c r="CD83" s="101"/>
      <c r="CE83" s="101"/>
      <c r="CF83" s="105"/>
      <c r="CG83" s="103"/>
      <c r="CH83" s="102"/>
      <c r="CI83" s="61"/>
      <c r="CJ83" s="103"/>
      <c r="CK83" s="104"/>
      <c r="CL83" s="101"/>
      <c r="CM83" s="101"/>
      <c r="CN83" s="105"/>
      <c r="CO83" s="103"/>
      <c r="CP83" s="102"/>
      <c r="CQ83" s="61"/>
      <c r="CR83" s="103"/>
      <c r="CS83" s="104"/>
      <c r="CT83" s="101"/>
      <c r="CU83" s="101"/>
      <c r="CV83" s="105"/>
      <c r="CW83" s="103"/>
      <c r="CX83" s="102"/>
      <c r="CY83" s="61"/>
      <c r="CZ83" s="103"/>
      <c r="DA83" s="104"/>
      <c r="DB83" s="101"/>
      <c r="DC83" s="101"/>
      <c r="DD83" s="105"/>
      <c r="DE83" s="103"/>
      <c r="DF83" s="102"/>
      <c r="DG83" s="61"/>
      <c r="DH83" s="103"/>
      <c r="DI83" s="104"/>
      <c r="DJ83" s="101"/>
      <c r="DK83" s="101"/>
      <c r="DL83" s="105"/>
      <c r="DM83" s="103"/>
      <c r="DN83" s="102"/>
      <c r="DO83" s="61"/>
      <c r="DP83" s="103"/>
      <c r="DQ83" s="104"/>
      <c r="DR83" s="101"/>
      <c r="DS83" s="101"/>
      <c r="DT83" s="105"/>
      <c r="DU83" s="103"/>
      <c r="DV83" s="102"/>
      <c r="DW83" s="61"/>
      <c r="DX83" s="103"/>
      <c r="DY83" s="104"/>
      <c r="DZ83" s="101"/>
      <c r="EA83" s="101"/>
      <c r="EB83" s="105"/>
      <c r="EC83" s="103"/>
      <c r="ED83" s="102"/>
      <c r="EE83" s="61"/>
      <c r="EF83" s="103"/>
      <c r="EG83" s="104"/>
      <c r="EH83" s="101"/>
      <c r="EI83" s="101"/>
      <c r="EJ83" s="105"/>
      <c r="EK83" s="103"/>
      <c r="EL83" s="102"/>
      <c r="EM83" s="61"/>
      <c r="EN83" s="103"/>
      <c r="EO83" s="104"/>
      <c r="EP83" s="101"/>
      <c r="EQ83" s="101"/>
      <c r="ER83" s="105"/>
      <c r="ES83" s="103"/>
      <c r="ET83" s="102"/>
      <c r="EU83" s="61"/>
      <c r="EV83" s="103"/>
      <c r="EW83" s="104"/>
      <c r="EX83" s="101"/>
      <c r="EY83" s="101"/>
      <c r="EZ83" s="105"/>
      <c r="FA83" s="103"/>
      <c r="FB83" s="102"/>
      <c r="FC83" s="61"/>
      <c r="FD83" s="103"/>
      <c r="FE83" s="104"/>
      <c r="FF83" s="101"/>
      <c r="FG83" s="101"/>
      <c r="FH83" s="105"/>
      <c r="FI83" s="103"/>
      <c r="FJ83" s="102"/>
      <c r="FK83" s="61"/>
      <c r="FL83" s="103"/>
      <c r="FM83" s="104"/>
      <c r="FN83" s="101"/>
      <c r="FO83" s="101"/>
      <c r="FP83" s="105"/>
      <c r="FQ83" s="103"/>
      <c r="FR83" s="102"/>
      <c r="FS83" s="61"/>
      <c r="FT83" s="103"/>
      <c r="FU83" s="104"/>
      <c r="FV83" s="101"/>
      <c r="FW83" s="101"/>
      <c r="FX83" s="105"/>
      <c r="FY83" s="103"/>
      <c r="FZ83" s="102"/>
      <c r="GA83" s="61"/>
      <c r="GB83" s="103"/>
      <c r="GC83" s="104"/>
      <c r="GD83" s="101"/>
      <c r="GE83" s="101"/>
      <c r="GF83" s="105"/>
      <c r="GG83" s="103"/>
      <c r="GH83" s="102"/>
      <c r="GI83" s="61"/>
      <c r="GJ83" s="103"/>
      <c r="GK83" s="104"/>
      <c r="GL83" s="101"/>
      <c r="GM83" s="101"/>
      <c r="GN83" s="105"/>
      <c r="GO83" s="103"/>
      <c r="GP83" s="102"/>
      <c r="GQ83" s="61"/>
      <c r="GR83" s="103"/>
      <c r="GS83" s="104"/>
      <c r="GT83" s="101"/>
      <c r="GU83" s="101"/>
      <c r="GV83" s="105"/>
      <c r="GW83" s="103"/>
      <c r="GX83" s="102"/>
      <c r="GY83" s="61"/>
      <c r="GZ83" s="103"/>
      <c r="HA83" s="104"/>
      <c r="HB83" s="101"/>
      <c r="HC83" s="101"/>
      <c r="HD83" s="105"/>
      <c r="HE83" s="103"/>
      <c r="HF83" s="102"/>
      <c r="HG83" s="61"/>
      <c r="HH83" s="103"/>
      <c r="HI83" s="104"/>
      <c r="HJ83" s="101"/>
      <c r="HK83" s="101"/>
      <c r="HL83" s="105"/>
      <c r="HM83" s="103"/>
      <c r="HN83" s="102"/>
      <c r="HO83" s="61"/>
      <c r="HP83" s="103"/>
      <c r="HQ83" s="104"/>
      <c r="HR83" s="101"/>
      <c r="HS83" s="101"/>
      <c r="HT83" s="105"/>
      <c r="HU83" s="103"/>
      <c r="HV83" s="102"/>
      <c r="HW83" s="61"/>
      <c r="HX83" s="103"/>
      <c r="HY83" s="104"/>
      <c r="HZ83" s="101"/>
      <c r="IA83" s="101"/>
      <c r="IB83" s="105"/>
      <c r="IC83" s="103"/>
      <c r="ID83" s="102"/>
      <c r="IE83" s="61"/>
      <c r="IF83" s="103"/>
      <c r="IG83" s="104"/>
      <c r="IH83" s="101"/>
      <c r="II83" s="101"/>
      <c r="IJ83" s="105"/>
      <c r="IK83" s="103"/>
      <c r="IL83" s="102"/>
      <c r="IM83" s="61"/>
      <c r="IN83" s="103"/>
      <c r="IO83" s="104"/>
      <c r="IP83" s="101"/>
      <c r="IQ83" s="101"/>
      <c r="IR83" s="105"/>
      <c r="IS83" s="103"/>
    </row>
    <row r="84" spans="1:253" s="66" customFormat="1" ht="15.75" customHeight="1">
      <c r="A84" s="36">
        <v>36</v>
      </c>
      <c r="B84" s="35" t="s">
        <v>109</v>
      </c>
      <c r="C84" s="37" t="s">
        <v>44</v>
      </c>
      <c r="D84" s="41" t="s">
        <v>110</v>
      </c>
      <c r="E84" s="35" t="s">
        <v>21</v>
      </c>
      <c r="F84" s="35">
        <f>SUM(F85:F86)</f>
        <v>4644</v>
      </c>
      <c r="G84" s="26"/>
      <c r="H84" s="26"/>
      <c r="I84" s="67"/>
      <c r="J84" s="68"/>
      <c r="K84" s="68"/>
      <c r="L84" s="69"/>
      <c r="M84" s="70"/>
      <c r="N84" s="67"/>
      <c r="O84" s="71"/>
      <c r="P84" s="70"/>
      <c r="Q84" s="72"/>
      <c r="R84" s="68"/>
      <c r="S84" s="68"/>
      <c r="T84" s="69"/>
      <c r="U84" s="70"/>
      <c r="V84" s="67"/>
      <c r="W84" s="71"/>
      <c r="X84" s="70"/>
      <c r="Y84" s="72"/>
      <c r="Z84" s="68"/>
      <c r="AA84" s="68"/>
      <c r="AB84" s="69"/>
      <c r="AC84" s="70"/>
      <c r="AD84" s="67"/>
      <c r="AE84" s="71"/>
      <c r="AF84" s="70"/>
      <c r="AG84" s="72"/>
      <c r="AH84" s="68"/>
      <c r="AI84" s="68"/>
      <c r="AJ84" s="69"/>
      <c r="AK84" s="70"/>
      <c r="AL84" s="67"/>
      <c r="AM84" s="71"/>
      <c r="AN84" s="70"/>
      <c r="AO84" s="72"/>
      <c r="AP84" s="68"/>
      <c r="AQ84" s="68"/>
      <c r="AR84" s="69"/>
      <c r="AS84" s="70"/>
      <c r="AT84" s="67"/>
      <c r="AU84" s="71"/>
      <c r="AV84" s="70"/>
      <c r="AW84" s="72"/>
      <c r="AX84" s="68"/>
      <c r="AY84" s="68"/>
      <c r="AZ84" s="69"/>
      <c r="BA84" s="70"/>
      <c r="BB84" s="67"/>
      <c r="BC84" s="71"/>
      <c r="BD84" s="70"/>
      <c r="BE84" s="72"/>
      <c r="BF84" s="68"/>
      <c r="BG84" s="68"/>
      <c r="BH84" s="69"/>
      <c r="BI84" s="70"/>
      <c r="BJ84" s="67"/>
      <c r="BK84" s="71"/>
      <c r="BL84" s="70"/>
      <c r="BM84" s="72"/>
      <c r="BN84" s="68"/>
      <c r="BO84" s="68"/>
      <c r="BP84" s="69"/>
      <c r="BQ84" s="70"/>
      <c r="BR84" s="67"/>
      <c r="BS84" s="71"/>
      <c r="BT84" s="70"/>
      <c r="BU84" s="72"/>
      <c r="BV84" s="68"/>
      <c r="BW84" s="68"/>
      <c r="BX84" s="69"/>
      <c r="BY84" s="70"/>
      <c r="BZ84" s="67"/>
      <c r="CA84" s="71"/>
      <c r="CB84" s="70"/>
      <c r="CC84" s="72"/>
      <c r="CD84" s="68"/>
      <c r="CE84" s="68"/>
      <c r="CF84" s="69"/>
      <c r="CG84" s="70"/>
      <c r="CH84" s="67"/>
      <c r="CI84" s="71"/>
      <c r="CJ84" s="70"/>
      <c r="CK84" s="72"/>
      <c r="CL84" s="68"/>
      <c r="CM84" s="68"/>
      <c r="CN84" s="69"/>
      <c r="CO84" s="70"/>
      <c r="CP84" s="67"/>
      <c r="CQ84" s="71"/>
      <c r="CR84" s="70"/>
      <c r="CS84" s="72"/>
      <c r="CT84" s="68"/>
      <c r="CU84" s="68"/>
      <c r="CV84" s="69"/>
      <c r="CW84" s="70"/>
      <c r="CX84" s="67"/>
      <c r="CY84" s="71"/>
      <c r="CZ84" s="70"/>
      <c r="DA84" s="72"/>
      <c r="DB84" s="68"/>
      <c r="DC84" s="68"/>
      <c r="DD84" s="69"/>
      <c r="DE84" s="70"/>
      <c r="DF84" s="67"/>
      <c r="DG84" s="71"/>
      <c r="DH84" s="70"/>
      <c r="DI84" s="72"/>
      <c r="DJ84" s="68"/>
      <c r="DK84" s="68"/>
      <c r="DL84" s="69"/>
      <c r="DM84" s="70"/>
      <c r="DN84" s="67"/>
      <c r="DO84" s="71"/>
      <c r="DP84" s="70"/>
      <c r="DQ84" s="72"/>
      <c r="DR84" s="68"/>
      <c r="DS84" s="68"/>
      <c r="DT84" s="69"/>
      <c r="DU84" s="70"/>
      <c r="DV84" s="67"/>
      <c r="DW84" s="71"/>
      <c r="DX84" s="70"/>
      <c r="DY84" s="72"/>
      <c r="DZ84" s="68"/>
      <c r="EA84" s="68"/>
      <c r="EB84" s="69"/>
      <c r="EC84" s="70"/>
      <c r="ED84" s="67"/>
      <c r="EE84" s="71"/>
      <c r="EF84" s="70"/>
      <c r="EG84" s="72"/>
      <c r="EH84" s="68"/>
      <c r="EI84" s="68"/>
      <c r="EJ84" s="69"/>
      <c r="EK84" s="70"/>
      <c r="EL84" s="67"/>
      <c r="EM84" s="71"/>
      <c r="EN84" s="70"/>
      <c r="EO84" s="72"/>
      <c r="EP84" s="68"/>
      <c r="EQ84" s="68"/>
      <c r="ER84" s="69"/>
      <c r="ES84" s="70"/>
      <c r="ET84" s="67"/>
      <c r="EU84" s="71"/>
      <c r="EV84" s="70"/>
      <c r="EW84" s="72"/>
      <c r="EX84" s="68"/>
      <c r="EY84" s="68"/>
      <c r="EZ84" s="69"/>
      <c r="FA84" s="70"/>
      <c r="FB84" s="67"/>
      <c r="FC84" s="71"/>
      <c r="FD84" s="70"/>
      <c r="FE84" s="72"/>
      <c r="FF84" s="68"/>
      <c r="FG84" s="68"/>
      <c r="FH84" s="69"/>
      <c r="FI84" s="70"/>
      <c r="FJ84" s="67"/>
      <c r="FK84" s="71"/>
      <c r="FL84" s="70"/>
      <c r="FM84" s="72"/>
      <c r="FN84" s="68"/>
      <c r="FO84" s="68"/>
      <c r="FP84" s="69"/>
      <c r="FQ84" s="70"/>
      <c r="FR84" s="67"/>
      <c r="FS84" s="71"/>
      <c r="FT84" s="70"/>
      <c r="FU84" s="72"/>
      <c r="FV84" s="68"/>
      <c r="FW84" s="68"/>
      <c r="FX84" s="69"/>
      <c r="FY84" s="70"/>
      <c r="FZ84" s="67"/>
      <c r="GA84" s="71"/>
      <c r="GB84" s="70"/>
      <c r="GC84" s="72"/>
      <c r="GD84" s="68"/>
      <c r="GE84" s="68"/>
      <c r="GF84" s="69"/>
      <c r="GG84" s="70"/>
      <c r="GH84" s="67"/>
      <c r="GI84" s="71"/>
      <c r="GJ84" s="70"/>
      <c r="GK84" s="72"/>
      <c r="GL84" s="68"/>
      <c r="GM84" s="68"/>
      <c r="GN84" s="69"/>
      <c r="GO84" s="70"/>
      <c r="GP84" s="67"/>
      <c r="GQ84" s="71"/>
      <c r="GR84" s="70"/>
      <c r="GS84" s="72"/>
      <c r="GT84" s="68"/>
      <c r="GU84" s="68"/>
      <c r="GV84" s="69"/>
      <c r="GW84" s="70"/>
      <c r="GX84" s="67"/>
      <c r="GY84" s="71"/>
      <c r="GZ84" s="70"/>
      <c r="HA84" s="72"/>
      <c r="HB84" s="68"/>
      <c r="HC84" s="68"/>
      <c r="HD84" s="69"/>
      <c r="HE84" s="70"/>
      <c r="HF84" s="67"/>
      <c r="HG84" s="71"/>
      <c r="HH84" s="70"/>
      <c r="HI84" s="72"/>
      <c r="HJ84" s="68"/>
      <c r="HK84" s="68"/>
      <c r="HL84" s="69"/>
      <c r="HM84" s="70"/>
      <c r="HN84" s="67"/>
      <c r="HO84" s="71"/>
      <c r="HP84" s="70"/>
      <c r="HQ84" s="72"/>
      <c r="HR84" s="68"/>
      <c r="HS84" s="68"/>
      <c r="HT84" s="69"/>
      <c r="HU84" s="70"/>
      <c r="HV84" s="67"/>
      <c r="HW84" s="71"/>
      <c r="HX84" s="70"/>
      <c r="HY84" s="72"/>
      <c r="HZ84" s="68"/>
      <c r="IA84" s="68"/>
      <c r="IB84" s="69"/>
      <c r="IC84" s="70"/>
      <c r="ID84" s="67"/>
      <c r="IE84" s="71"/>
      <c r="IF84" s="70"/>
      <c r="IG84" s="72"/>
      <c r="IH84" s="68"/>
      <c r="II84" s="68"/>
      <c r="IJ84" s="69"/>
      <c r="IK84" s="70"/>
      <c r="IL84" s="67"/>
      <c r="IM84" s="71"/>
      <c r="IN84" s="70"/>
      <c r="IO84" s="72"/>
      <c r="IP84" s="68"/>
      <c r="IQ84" s="68"/>
      <c r="IR84" s="69"/>
      <c r="IS84" s="70"/>
    </row>
    <row r="85" spans="1:253" s="66" customFormat="1" ht="14.25">
      <c r="A85" s="113"/>
      <c r="B85" s="114"/>
      <c r="C85" s="115"/>
      <c r="D85" s="116" t="s">
        <v>103</v>
      </c>
      <c r="E85" s="114" t="s">
        <v>21</v>
      </c>
      <c r="F85" s="117">
        <f>((5597-(120*6)-(140+103)))</f>
        <v>4634</v>
      </c>
      <c r="G85" s="108"/>
      <c r="H85" s="108"/>
      <c r="I85" s="67"/>
      <c r="J85" s="68"/>
      <c r="K85" s="68"/>
      <c r="L85" s="69"/>
      <c r="M85" s="70"/>
      <c r="N85" s="67"/>
      <c r="O85" s="71"/>
      <c r="P85" s="70"/>
      <c r="Q85" s="72"/>
      <c r="R85" s="68"/>
      <c r="S85" s="68"/>
      <c r="T85" s="69"/>
      <c r="U85" s="70"/>
      <c r="V85" s="67"/>
      <c r="W85" s="71"/>
      <c r="X85" s="70"/>
      <c r="Y85" s="72"/>
      <c r="Z85" s="68"/>
      <c r="AA85" s="68"/>
      <c r="AB85" s="69"/>
      <c r="AC85" s="70"/>
      <c r="AD85" s="67"/>
      <c r="AE85" s="71"/>
      <c r="AF85" s="70"/>
      <c r="AG85" s="72"/>
      <c r="AH85" s="68"/>
      <c r="AI85" s="68"/>
      <c r="AJ85" s="69"/>
      <c r="AK85" s="70"/>
      <c r="AL85" s="67"/>
      <c r="AM85" s="71"/>
      <c r="AN85" s="70"/>
      <c r="AO85" s="72"/>
      <c r="AP85" s="68"/>
      <c r="AQ85" s="68"/>
      <c r="AR85" s="69"/>
      <c r="AS85" s="70"/>
      <c r="AT85" s="67"/>
      <c r="AU85" s="71"/>
      <c r="AV85" s="70"/>
      <c r="AW85" s="72"/>
      <c r="AX85" s="68"/>
      <c r="AY85" s="68"/>
      <c r="AZ85" s="69"/>
      <c r="BA85" s="70"/>
      <c r="BB85" s="67"/>
      <c r="BC85" s="71"/>
      <c r="BD85" s="70"/>
      <c r="BE85" s="72"/>
      <c r="BF85" s="68"/>
      <c r="BG85" s="68"/>
      <c r="BH85" s="69"/>
      <c r="BI85" s="70"/>
      <c r="BJ85" s="67"/>
      <c r="BK85" s="71"/>
      <c r="BL85" s="70"/>
      <c r="BM85" s="72"/>
      <c r="BN85" s="68"/>
      <c r="BO85" s="68"/>
      <c r="BP85" s="69"/>
      <c r="BQ85" s="70"/>
      <c r="BR85" s="67"/>
      <c r="BS85" s="71"/>
      <c r="BT85" s="70"/>
      <c r="BU85" s="72"/>
      <c r="BV85" s="68"/>
      <c r="BW85" s="68"/>
      <c r="BX85" s="69"/>
      <c r="BY85" s="70"/>
      <c r="BZ85" s="67"/>
      <c r="CA85" s="71"/>
      <c r="CB85" s="70"/>
      <c r="CC85" s="72"/>
      <c r="CD85" s="68"/>
      <c r="CE85" s="68"/>
      <c r="CF85" s="69"/>
      <c r="CG85" s="70"/>
      <c r="CH85" s="67"/>
      <c r="CI85" s="71"/>
      <c r="CJ85" s="70"/>
      <c r="CK85" s="72"/>
      <c r="CL85" s="68"/>
      <c r="CM85" s="68"/>
      <c r="CN85" s="69"/>
      <c r="CO85" s="70"/>
      <c r="CP85" s="67"/>
      <c r="CQ85" s="71"/>
      <c r="CR85" s="70"/>
      <c r="CS85" s="72"/>
      <c r="CT85" s="68"/>
      <c r="CU85" s="68"/>
      <c r="CV85" s="69"/>
      <c r="CW85" s="70"/>
      <c r="CX85" s="67"/>
      <c r="CY85" s="71"/>
      <c r="CZ85" s="70"/>
      <c r="DA85" s="72"/>
      <c r="DB85" s="68"/>
      <c r="DC85" s="68"/>
      <c r="DD85" s="69"/>
      <c r="DE85" s="70"/>
      <c r="DF85" s="67"/>
      <c r="DG85" s="71"/>
      <c r="DH85" s="70"/>
      <c r="DI85" s="72"/>
      <c r="DJ85" s="68"/>
      <c r="DK85" s="68"/>
      <c r="DL85" s="69"/>
      <c r="DM85" s="70"/>
      <c r="DN85" s="67"/>
      <c r="DO85" s="71"/>
      <c r="DP85" s="70"/>
      <c r="DQ85" s="72"/>
      <c r="DR85" s="68"/>
      <c r="DS85" s="68"/>
      <c r="DT85" s="69"/>
      <c r="DU85" s="70"/>
      <c r="DV85" s="67"/>
      <c r="DW85" s="71"/>
      <c r="DX85" s="70"/>
      <c r="DY85" s="72"/>
      <c r="DZ85" s="68"/>
      <c r="EA85" s="68"/>
      <c r="EB85" s="69"/>
      <c r="EC85" s="70"/>
      <c r="ED85" s="67"/>
      <c r="EE85" s="71"/>
      <c r="EF85" s="70"/>
      <c r="EG85" s="72"/>
      <c r="EH85" s="68"/>
      <c r="EI85" s="68"/>
      <c r="EJ85" s="69"/>
      <c r="EK85" s="70"/>
      <c r="EL85" s="67"/>
      <c r="EM85" s="71"/>
      <c r="EN85" s="70"/>
      <c r="EO85" s="72"/>
      <c r="EP85" s="68"/>
      <c r="EQ85" s="68"/>
      <c r="ER85" s="69"/>
      <c r="ES85" s="70"/>
      <c r="ET85" s="67"/>
      <c r="EU85" s="71"/>
      <c r="EV85" s="70"/>
      <c r="EW85" s="72"/>
      <c r="EX85" s="68"/>
      <c r="EY85" s="68"/>
      <c r="EZ85" s="69"/>
      <c r="FA85" s="70"/>
      <c r="FB85" s="67"/>
      <c r="FC85" s="71"/>
      <c r="FD85" s="70"/>
      <c r="FE85" s="72"/>
      <c r="FF85" s="68"/>
      <c r="FG85" s="68"/>
      <c r="FH85" s="69"/>
      <c r="FI85" s="70"/>
      <c r="FJ85" s="67"/>
      <c r="FK85" s="71"/>
      <c r="FL85" s="70"/>
      <c r="FM85" s="72"/>
      <c r="FN85" s="68"/>
      <c r="FO85" s="68"/>
      <c r="FP85" s="69"/>
      <c r="FQ85" s="70"/>
      <c r="FR85" s="67"/>
      <c r="FS85" s="71"/>
      <c r="FT85" s="70"/>
      <c r="FU85" s="72"/>
      <c r="FV85" s="68"/>
      <c r="FW85" s="68"/>
      <c r="FX85" s="69"/>
      <c r="FY85" s="70"/>
      <c r="FZ85" s="67"/>
      <c r="GA85" s="71"/>
      <c r="GB85" s="70"/>
      <c r="GC85" s="72"/>
      <c r="GD85" s="68"/>
      <c r="GE85" s="68"/>
      <c r="GF85" s="69"/>
      <c r="GG85" s="70"/>
      <c r="GH85" s="67"/>
      <c r="GI85" s="71"/>
      <c r="GJ85" s="70"/>
      <c r="GK85" s="72"/>
      <c r="GL85" s="68"/>
      <c r="GM85" s="68"/>
      <c r="GN85" s="69"/>
      <c r="GO85" s="70"/>
      <c r="GP85" s="67"/>
      <c r="GQ85" s="71"/>
      <c r="GR85" s="70"/>
      <c r="GS85" s="72"/>
      <c r="GT85" s="68"/>
      <c r="GU85" s="68"/>
      <c r="GV85" s="69"/>
      <c r="GW85" s="70"/>
      <c r="GX85" s="67"/>
      <c r="GY85" s="71"/>
      <c r="GZ85" s="70"/>
      <c r="HA85" s="72"/>
      <c r="HB85" s="68"/>
      <c r="HC85" s="68"/>
      <c r="HD85" s="69"/>
      <c r="HE85" s="70"/>
      <c r="HF85" s="67"/>
      <c r="HG85" s="71"/>
      <c r="HH85" s="70"/>
      <c r="HI85" s="72"/>
      <c r="HJ85" s="68"/>
      <c r="HK85" s="68"/>
      <c r="HL85" s="69"/>
      <c r="HM85" s="70"/>
      <c r="HN85" s="67"/>
      <c r="HO85" s="71"/>
      <c r="HP85" s="70"/>
      <c r="HQ85" s="72"/>
      <c r="HR85" s="68"/>
      <c r="HS85" s="68"/>
      <c r="HT85" s="69"/>
      <c r="HU85" s="70"/>
      <c r="HV85" s="67"/>
      <c r="HW85" s="71"/>
      <c r="HX85" s="70"/>
      <c r="HY85" s="72"/>
      <c r="HZ85" s="68"/>
      <c r="IA85" s="68"/>
      <c r="IB85" s="69"/>
      <c r="IC85" s="70"/>
      <c r="ID85" s="67"/>
      <c r="IE85" s="71"/>
      <c r="IF85" s="70"/>
      <c r="IG85" s="72"/>
      <c r="IH85" s="68"/>
      <c r="II85" s="68"/>
      <c r="IJ85" s="69"/>
      <c r="IK85" s="70"/>
      <c r="IL85" s="67"/>
      <c r="IM85" s="71"/>
      <c r="IN85" s="70"/>
      <c r="IO85" s="72"/>
      <c r="IP85" s="68"/>
      <c r="IQ85" s="68"/>
      <c r="IR85" s="69"/>
      <c r="IS85" s="70"/>
    </row>
    <row r="86" spans="1:253" s="49" customFormat="1" ht="15.75" customHeight="1">
      <c r="A86" s="113"/>
      <c r="B86" s="114"/>
      <c r="C86" s="115"/>
      <c r="D86" s="116" t="s">
        <v>164</v>
      </c>
      <c r="E86" s="114" t="s">
        <v>21</v>
      </c>
      <c r="F86" s="117">
        <v>10</v>
      </c>
      <c r="G86" s="108"/>
      <c r="H86" s="108"/>
      <c r="I86" s="102"/>
      <c r="J86" s="101"/>
      <c r="K86" s="101"/>
      <c r="L86" s="105"/>
      <c r="M86" s="103"/>
      <c r="N86" s="102"/>
      <c r="O86" s="61"/>
      <c r="P86" s="103"/>
      <c r="Q86" s="104"/>
      <c r="R86" s="101"/>
      <c r="S86" s="101"/>
      <c r="T86" s="105"/>
      <c r="U86" s="103"/>
      <c r="V86" s="102"/>
      <c r="W86" s="61"/>
      <c r="X86" s="103"/>
      <c r="Y86" s="104"/>
      <c r="Z86" s="101"/>
      <c r="AA86" s="101"/>
      <c r="AB86" s="105"/>
      <c r="AC86" s="103"/>
      <c r="AD86" s="102"/>
      <c r="AE86" s="61"/>
      <c r="AF86" s="103"/>
      <c r="AG86" s="104"/>
      <c r="AH86" s="101"/>
      <c r="AI86" s="101"/>
      <c r="AJ86" s="105"/>
      <c r="AK86" s="103"/>
      <c r="AL86" s="102"/>
      <c r="AM86" s="61"/>
      <c r="AN86" s="103"/>
      <c r="AO86" s="104"/>
      <c r="AP86" s="101"/>
      <c r="AQ86" s="101"/>
      <c r="AR86" s="105"/>
      <c r="AS86" s="103"/>
      <c r="AT86" s="102"/>
      <c r="AU86" s="61"/>
      <c r="AV86" s="103"/>
      <c r="AW86" s="104"/>
      <c r="AX86" s="101"/>
      <c r="AY86" s="101"/>
      <c r="AZ86" s="105"/>
      <c r="BA86" s="103"/>
      <c r="BB86" s="102"/>
      <c r="BC86" s="61"/>
      <c r="BD86" s="103"/>
      <c r="BE86" s="104"/>
      <c r="BF86" s="101"/>
      <c r="BG86" s="101"/>
      <c r="BH86" s="105"/>
      <c r="BI86" s="103"/>
      <c r="BJ86" s="102"/>
      <c r="BK86" s="61"/>
      <c r="BL86" s="103"/>
      <c r="BM86" s="104"/>
      <c r="BN86" s="101"/>
      <c r="BO86" s="101"/>
      <c r="BP86" s="105"/>
      <c r="BQ86" s="103"/>
      <c r="BR86" s="102"/>
      <c r="BS86" s="61"/>
      <c r="BT86" s="103"/>
      <c r="BU86" s="104"/>
      <c r="BV86" s="101"/>
      <c r="BW86" s="101"/>
      <c r="BX86" s="105"/>
      <c r="BY86" s="103"/>
      <c r="BZ86" s="102"/>
      <c r="CA86" s="61"/>
      <c r="CB86" s="103"/>
      <c r="CC86" s="104"/>
      <c r="CD86" s="101"/>
      <c r="CE86" s="101"/>
      <c r="CF86" s="105"/>
      <c r="CG86" s="103"/>
      <c r="CH86" s="102"/>
      <c r="CI86" s="61"/>
      <c r="CJ86" s="103"/>
      <c r="CK86" s="104"/>
      <c r="CL86" s="101"/>
      <c r="CM86" s="101"/>
      <c r="CN86" s="105"/>
      <c r="CO86" s="103"/>
      <c r="CP86" s="102"/>
      <c r="CQ86" s="61"/>
      <c r="CR86" s="103"/>
      <c r="CS86" s="104"/>
      <c r="CT86" s="101"/>
      <c r="CU86" s="101"/>
      <c r="CV86" s="105"/>
      <c r="CW86" s="103"/>
      <c r="CX86" s="102"/>
      <c r="CY86" s="61"/>
      <c r="CZ86" s="103"/>
      <c r="DA86" s="104"/>
      <c r="DB86" s="101"/>
      <c r="DC86" s="101"/>
      <c r="DD86" s="105"/>
      <c r="DE86" s="103"/>
      <c r="DF86" s="102"/>
      <c r="DG86" s="61"/>
      <c r="DH86" s="103"/>
      <c r="DI86" s="104"/>
      <c r="DJ86" s="101"/>
      <c r="DK86" s="101"/>
      <c r="DL86" s="105"/>
      <c r="DM86" s="103"/>
      <c r="DN86" s="102"/>
      <c r="DO86" s="61"/>
      <c r="DP86" s="103"/>
      <c r="DQ86" s="104"/>
      <c r="DR86" s="101"/>
      <c r="DS86" s="101"/>
      <c r="DT86" s="105"/>
      <c r="DU86" s="103"/>
      <c r="DV86" s="102"/>
      <c r="DW86" s="61"/>
      <c r="DX86" s="103"/>
      <c r="DY86" s="104"/>
      <c r="DZ86" s="101"/>
      <c r="EA86" s="101"/>
      <c r="EB86" s="105"/>
      <c r="EC86" s="103"/>
      <c r="ED86" s="102"/>
      <c r="EE86" s="61"/>
      <c r="EF86" s="103"/>
      <c r="EG86" s="104"/>
      <c r="EH86" s="101"/>
      <c r="EI86" s="101"/>
      <c r="EJ86" s="105"/>
      <c r="EK86" s="103"/>
      <c r="EL86" s="102"/>
      <c r="EM86" s="61"/>
      <c r="EN86" s="103"/>
      <c r="EO86" s="104"/>
      <c r="EP86" s="101"/>
      <c r="EQ86" s="101"/>
      <c r="ER86" s="105"/>
      <c r="ES86" s="103"/>
      <c r="ET86" s="102"/>
      <c r="EU86" s="61"/>
      <c r="EV86" s="103"/>
      <c r="EW86" s="104"/>
      <c r="EX86" s="101"/>
      <c r="EY86" s="101"/>
      <c r="EZ86" s="105"/>
      <c r="FA86" s="103"/>
      <c r="FB86" s="102"/>
      <c r="FC86" s="61"/>
      <c r="FD86" s="103"/>
      <c r="FE86" s="104"/>
      <c r="FF86" s="101"/>
      <c r="FG86" s="101"/>
      <c r="FH86" s="105"/>
      <c r="FI86" s="103"/>
      <c r="FJ86" s="102"/>
      <c r="FK86" s="61"/>
      <c r="FL86" s="103"/>
      <c r="FM86" s="104"/>
      <c r="FN86" s="101"/>
      <c r="FO86" s="101"/>
      <c r="FP86" s="105"/>
      <c r="FQ86" s="103"/>
      <c r="FR86" s="102"/>
      <c r="FS86" s="61"/>
      <c r="FT86" s="103"/>
      <c r="FU86" s="104"/>
      <c r="FV86" s="101"/>
      <c r="FW86" s="101"/>
      <c r="FX86" s="105"/>
      <c r="FY86" s="103"/>
      <c r="FZ86" s="102"/>
      <c r="GA86" s="61"/>
      <c r="GB86" s="103"/>
      <c r="GC86" s="104"/>
      <c r="GD86" s="101"/>
      <c r="GE86" s="101"/>
      <c r="GF86" s="105"/>
      <c r="GG86" s="103"/>
      <c r="GH86" s="102"/>
      <c r="GI86" s="61"/>
      <c r="GJ86" s="103"/>
      <c r="GK86" s="104"/>
      <c r="GL86" s="101"/>
      <c r="GM86" s="101"/>
      <c r="GN86" s="105"/>
      <c r="GO86" s="103"/>
      <c r="GP86" s="102"/>
      <c r="GQ86" s="61"/>
      <c r="GR86" s="103"/>
      <c r="GS86" s="104"/>
      <c r="GT86" s="101"/>
      <c r="GU86" s="101"/>
      <c r="GV86" s="105"/>
      <c r="GW86" s="103"/>
      <c r="GX86" s="102"/>
      <c r="GY86" s="61"/>
      <c r="GZ86" s="103"/>
      <c r="HA86" s="104"/>
      <c r="HB86" s="101"/>
      <c r="HC86" s="101"/>
      <c r="HD86" s="105"/>
      <c r="HE86" s="103"/>
      <c r="HF86" s="102"/>
      <c r="HG86" s="61"/>
      <c r="HH86" s="103"/>
      <c r="HI86" s="104"/>
      <c r="HJ86" s="101"/>
      <c r="HK86" s="101"/>
      <c r="HL86" s="105"/>
      <c r="HM86" s="103"/>
      <c r="HN86" s="102"/>
      <c r="HO86" s="61"/>
      <c r="HP86" s="103"/>
      <c r="HQ86" s="104"/>
      <c r="HR86" s="101"/>
      <c r="HS86" s="101"/>
      <c r="HT86" s="105"/>
      <c r="HU86" s="103"/>
      <c r="HV86" s="102"/>
      <c r="HW86" s="61"/>
      <c r="HX86" s="103"/>
      <c r="HY86" s="104"/>
      <c r="HZ86" s="101"/>
      <c r="IA86" s="101"/>
      <c r="IB86" s="105"/>
      <c r="IC86" s="103"/>
      <c r="ID86" s="102"/>
      <c r="IE86" s="61"/>
      <c r="IF86" s="103"/>
      <c r="IG86" s="104"/>
      <c r="IH86" s="101"/>
      <c r="II86" s="101"/>
      <c r="IJ86" s="105"/>
      <c r="IK86" s="103"/>
      <c r="IL86" s="102"/>
      <c r="IM86" s="61"/>
      <c r="IN86" s="103"/>
      <c r="IO86" s="104"/>
      <c r="IP86" s="101"/>
      <c r="IQ86" s="101"/>
      <c r="IR86" s="105"/>
      <c r="IS86" s="103"/>
    </row>
    <row r="87" spans="1:253" s="49" customFormat="1" ht="36" customHeight="1">
      <c r="A87" s="27"/>
      <c r="B87" s="28" t="s">
        <v>167</v>
      </c>
      <c r="C87" s="62"/>
      <c r="D87" s="63" t="s">
        <v>166</v>
      </c>
      <c r="E87" s="64"/>
      <c r="F87" s="64"/>
      <c r="G87" s="19"/>
      <c r="H87" s="20"/>
      <c r="I87" s="102"/>
      <c r="J87" s="101"/>
      <c r="K87" s="101"/>
      <c r="L87" s="105"/>
      <c r="M87" s="103"/>
      <c r="N87" s="102"/>
      <c r="O87" s="61"/>
      <c r="P87" s="103"/>
      <c r="Q87" s="104"/>
      <c r="R87" s="101"/>
      <c r="S87" s="101"/>
      <c r="T87" s="105"/>
      <c r="U87" s="103"/>
      <c r="V87" s="102"/>
      <c r="W87" s="61"/>
      <c r="X87" s="103"/>
      <c r="Y87" s="104"/>
      <c r="Z87" s="101"/>
      <c r="AA87" s="101"/>
      <c r="AB87" s="105"/>
      <c r="AC87" s="103"/>
      <c r="AD87" s="102"/>
      <c r="AE87" s="61"/>
      <c r="AF87" s="103"/>
      <c r="AG87" s="104"/>
      <c r="AH87" s="101"/>
      <c r="AI87" s="101"/>
      <c r="AJ87" s="105"/>
      <c r="AK87" s="103"/>
      <c r="AL87" s="102"/>
      <c r="AM87" s="61"/>
      <c r="AN87" s="103"/>
      <c r="AO87" s="104"/>
      <c r="AP87" s="101"/>
      <c r="AQ87" s="101"/>
      <c r="AR87" s="105"/>
      <c r="AS87" s="103"/>
      <c r="AT87" s="102"/>
      <c r="AU87" s="61"/>
      <c r="AV87" s="103"/>
      <c r="AW87" s="104"/>
      <c r="AX87" s="101"/>
      <c r="AY87" s="101"/>
      <c r="AZ87" s="105"/>
      <c r="BA87" s="103"/>
      <c r="BB87" s="102"/>
      <c r="BC87" s="61"/>
      <c r="BD87" s="103"/>
      <c r="BE87" s="104"/>
      <c r="BF87" s="101"/>
      <c r="BG87" s="101"/>
      <c r="BH87" s="105"/>
      <c r="BI87" s="103"/>
      <c r="BJ87" s="102"/>
      <c r="BK87" s="61"/>
      <c r="BL87" s="103"/>
      <c r="BM87" s="104"/>
      <c r="BN87" s="101"/>
      <c r="BO87" s="101"/>
      <c r="BP87" s="105"/>
      <c r="BQ87" s="103"/>
      <c r="BR87" s="102"/>
      <c r="BS87" s="61"/>
      <c r="BT87" s="103"/>
      <c r="BU87" s="104"/>
      <c r="BV87" s="101"/>
      <c r="BW87" s="101"/>
      <c r="BX87" s="105"/>
      <c r="BY87" s="103"/>
      <c r="BZ87" s="102"/>
      <c r="CA87" s="61"/>
      <c r="CB87" s="103"/>
      <c r="CC87" s="104"/>
      <c r="CD87" s="101"/>
      <c r="CE87" s="101"/>
      <c r="CF87" s="105"/>
      <c r="CG87" s="103"/>
      <c r="CH87" s="102"/>
      <c r="CI87" s="61"/>
      <c r="CJ87" s="103"/>
      <c r="CK87" s="104"/>
      <c r="CL87" s="101"/>
      <c r="CM87" s="101"/>
      <c r="CN87" s="105"/>
      <c r="CO87" s="103"/>
      <c r="CP87" s="102"/>
      <c r="CQ87" s="61"/>
      <c r="CR87" s="103"/>
      <c r="CS87" s="104"/>
      <c r="CT87" s="101"/>
      <c r="CU87" s="101"/>
      <c r="CV87" s="105"/>
      <c r="CW87" s="103"/>
      <c r="CX87" s="102"/>
      <c r="CY87" s="61"/>
      <c r="CZ87" s="103"/>
      <c r="DA87" s="104"/>
      <c r="DB87" s="101"/>
      <c r="DC87" s="101"/>
      <c r="DD87" s="105"/>
      <c r="DE87" s="103"/>
      <c r="DF87" s="102"/>
      <c r="DG87" s="61"/>
      <c r="DH87" s="103"/>
      <c r="DI87" s="104"/>
      <c r="DJ87" s="101"/>
      <c r="DK87" s="101"/>
      <c r="DL87" s="105"/>
      <c r="DM87" s="103"/>
      <c r="DN87" s="102"/>
      <c r="DO87" s="61"/>
      <c r="DP87" s="103"/>
      <c r="DQ87" s="104"/>
      <c r="DR87" s="101"/>
      <c r="DS87" s="101"/>
      <c r="DT87" s="105"/>
      <c r="DU87" s="103"/>
      <c r="DV87" s="102"/>
      <c r="DW87" s="61"/>
      <c r="DX87" s="103"/>
      <c r="DY87" s="104"/>
      <c r="DZ87" s="101"/>
      <c r="EA87" s="101"/>
      <c r="EB87" s="105"/>
      <c r="EC87" s="103"/>
      <c r="ED87" s="102"/>
      <c r="EE87" s="61"/>
      <c r="EF87" s="103"/>
      <c r="EG87" s="104"/>
      <c r="EH87" s="101"/>
      <c r="EI87" s="101"/>
      <c r="EJ87" s="105"/>
      <c r="EK87" s="103"/>
      <c r="EL87" s="102"/>
      <c r="EM87" s="61"/>
      <c r="EN87" s="103"/>
      <c r="EO87" s="104"/>
      <c r="EP87" s="101"/>
      <c r="EQ87" s="101"/>
      <c r="ER87" s="105"/>
      <c r="ES87" s="103"/>
      <c r="ET87" s="102"/>
      <c r="EU87" s="61"/>
      <c r="EV87" s="103"/>
      <c r="EW87" s="104"/>
      <c r="EX87" s="101"/>
      <c r="EY87" s="101"/>
      <c r="EZ87" s="105"/>
      <c r="FA87" s="103"/>
      <c r="FB87" s="102"/>
      <c r="FC87" s="61"/>
      <c r="FD87" s="103"/>
      <c r="FE87" s="104"/>
      <c r="FF87" s="101"/>
      <c r="FG87" s="101"/>
      <c r="FH87" s="105"/>
      <c r="FI87" s="103"/>
      <c r="FJ87" s="102"/>
      <c r="FK87" s="61"/>
      <c r="FL87" s="103"/>
      <c r="FM87" s="104"/>
      <c r="FN87" s="101"/>
      <c r="FO87" s="101"/>
      <c r="FP87" s="105"/>
      <c r="FQ87" s="103"/>
      <c r="FR87" s="102"/>
      <c r="FS87" s="61"/>
      <c r="FT87" s="103"/>
      <c r="FU87" s="104"/>
      <c r="FV87" s="101"/>
      <c r="FW87" s="101"/>
      <c r="FX87" s="105"/>
      <c r="FY87" s="103"/>
      <c r="FZ87" s="102"/>
      <c r="GA87" s="61"/>
      <c r="GB87" s="103"/>
      <c r="GC87" s="104"/>
      <c r="GD87" s="101"/>
      <c r="GE87" s="101"/>
      <c r="GF87" s="105"/>
      <c r="GG87" s="103"/>
      <c r="GH87" s="102"/>
      <c r="GI87" s="61"/>
      <c r="GJ87" s="103"/>
      <c r="GK87" s="104"/>
      <c r="GL87" s="101"/>
      <c r="GM87" s="101"/>
      <c r="GN87" s="105"/>
      <c r="GO87" s="103"/>
      <c r="GP87" s="102"/>
      <c r="GQ87" s="61"/>
      <c r="GR87" s="103"/>
      <c r="GS87" s="104"/>
      <c r="GT87" s="101"/>
      <c r="GU87" s="101"/>
      <c r="GV87" s="105"/>
      <c r="GW87" s="103"/>
      <c r="GX87" s="102"/>
      <c r="GY87" s="61"/>
      <c r="GZ87" s="103"/>
      <c r="HA87" s="104"/>
      <c r="HB87" s="101"/>
      <c r="HC87" s="101"/>
      <c r="HD87" s="105"/>
      <c r="HE87" s="103"/>
      <c r="HF87" s="102"/>
      <c r="HG87" s="61"/>
      <c r="HH87" s="103"/>
      <c r="HI87" s="104"/>
      <c r="HJ87" s="101"/>
      <c r="HK87" s="101"/>
      <c r="HL87" s="105"/>
      <c r="HM87" s="103"/>
      <c r="HN87" s="102"/>
      <c r="HO87" s="61"/>
      <c r="HP87" s="103"/>
      <c r="HQ87" s="104"/>
      <c r="HR87" s="101"/>
      <c r="HS87" s="101"/>
      <c r="HT87" s="105"/>
      <c r="HU87" s="103"/>
      <c r="HV87" s="102"/>
      <c r="HW87" s="61"/>
      <c r="HX87" s="103"/>
      <c r="HY87" s="104"/>
      <c r="HZ87" s="101"/>
      <c r="IA87" s="101"/>
      <c r="IB87" s="105"/>
      <c r="IC87" s="103"/>
      <c r="ID87" s="102"/>
      <c r="IE87" s="61"/>
      <c r="IF87" s="103"/>
      <c r="IG87" s="104"/>
      <c r="IH87" s="101"/>
      <c r="II87" s="101"/>
      <c r="IJ87" s="105"/>
      <c r="IK87" s="103"/>
      <c r="IL87" s="102"/>
      <c r="IM87" s="61"/>
      <c r="IN87" s="103"/>
      <c r="IO87" s="104"/>
      <c r="IP87" s="101"/>
      <c r="IQ87" s="101"/>
      <c r="IR87" s="105"/>
      <c r="IS87" s="103"/>
    </row>
    <row r="88" spans="1:253" s="66" customFormat="1" ht="28.5">
      <c r="A88" s="36">
        <v>37</v>
      </c>
      <c r="B88" s="35" t="s">
        <v>167</v>
      </c>
      <c r="C88" s="37" t="s">
        <v>171</v>
      </c>
      <c r="D88" s="41" t="s">
        <v>168</v>
      </c>
      <c r="E88" s="35" t="s">
        <v>21</v>
      </c>
      <c r="F88" s="42">
        <f>SUM(F89:F89)</f>
        <v>45</v>
      </c>
      <c r="G88" s="26"/>
      <c r="H88" s="26"/>
      <c r="I88" s="67"/>
      <c r="J88" s="68"/>
      <c r="K88" s="68"/>
      <c r="L88" s="69"/>
      <c r="M88" s="70"/>
      <c r="N88" s="67"/>
      <c r="O88" s="71"/>
      <c r="P88" s="70"/>
      <c r="Q88" s="72"/>
      <c r="R88" s="68"/>
      <c r="S88" s="68"/>
      <c r="T88" s="69"/>
      <c r="U88" s="70"/>
      <c r="V88" s="67"/>
      <c r="W88" s="71"/>
      <c r="X88" s="70"/>
      <c r="Y88" s="72"/>
      <c r="Z88" s="68"/>
      <c r="AA88" s="68"/>
      <c r="AB88" s="69"/>
      <c r="AC88" s="70"/>
      <c r="AD88" s="67"/>
      <c r="AE88" s="71"/>
      <c r="AF88" s="70"/>
      <c r="AG88" s="72"/>
      <c r="AH88" s="68"/>
      <c r="AI88" s="68"/>
      <c r="AJ88" s="69"/>
      <c r="AK88" s="70"/>
      <c r="AL88" s="67"/>
      <c r="AM88" s="71"/>
      <c r="AN88" s="70"/>
      <c r="AO88" s="72"/>
      <c r="AP88" s="68"/>
      <c r="AQ88" s="68"/>
      <c r="AR88" s="69"/>
      <c r="AS88" s="70"/>
      <c r="AT88" s="67"/>
      <c r="AU88" s="71"/>
      <c r="AV88" s="70"/>
      <c r="AW88" s="72"/>
      <c r="AX88" s="68"/>
      <c r="AY88" s="68"/>
      <c r="AZ88" s="69"/>
      <c r="BA88" s="70"/>
      <c r="BB88" s="67"/>
      <c r="BC88" s="71"/>
      <c r="BD88" s="70"/>
      <c r="BE88" s="72"/>
      <c r="BF88" s="68"/>
      <c r="BG88" s="68"/>
      <c r="BH88" s="69"/>
      <c r="BI88" s="70"/>
      <c r="BJ88" s="67"/>
      <c r="BK88" s="71"/>
      <c r="BL88" s="70"/>
      <c r="BM88" s="72"/>
      <c r="BN88" s="68"/>
      <c r="BO88" s="68"/>
      <c r="BP88" s="69"/>
      <c r="BQ88" s="70"/>
      <c r="BR88" s="67"/>
      <c r="BS88" s="71"/>
      <c r="BT88" s="70"/>
      <c r="BU88" s="72"/>
      <c r="BV88" s="68"/>
      <c r="BW88" s="68"/>
      <c r="BX88" s="69"/>
      <c r="BY88" s="70"/>
      <c r="BZ88" s="67"/>
      <c r="CA88" s="71"/>
      <c r="CB88" s="70"/>
      <c r="CC88" s="72"/>
      <c r="CD88" s="68"/>
      <c r="CE88" s="68"/>
      <c r="CF88" s="69"/>
      <c r="CG88" s="70"/>
      <c r="CH88" s="67"/>
      <c r="CI88" s="71"/>
      <c r="CJ88" s="70"/>
      <c r="CK88" s="72"/>
      <c r="CL88" s="68"/>
      <c r="CM88" s="68"/>
      <c r="CN88" s="69"/>
      <c r="CO88" s="70"/>
      <c r="CP88" s="67"/>
      <c r="CQ88" s="71"/>
      <c r="CR88" s="70"/>
      <c r="CS88" s="72"/>
      <c r="CT88" s="68"/>
      <c r="CU88" s="68"/>
      <c r="CV88" s="69"/>
      <c r="CW88" s="70"/>
      <c r="CX88" s="67"/>
      <c r="CY88" s="71"/>
      <c r="CZ88" s="70"/>
      <c r="DA88" s="72"/>
      <c r="DB88" s="68"/>
      <c r="DC88" s="68"/>
      <c r="DD88" s="69"/>
      <c r="DE88" s="70"/>
      <c r="DF88" s="67"/>
      <c r="DG88" s="71"/>
      <c r="DH88" s="70"/>
      <c r="DI88" s="72"/>
      <c r="DJ88" s="68"/>
      <c r="DK88" s="68"/>
      <c r="DL88" s="69"/>
      <c r="DM88" s="70"/>
      <c r="DN88" s="67"/>
      <c r="DO88" s="71"/>
      <c r="DP88" s="70"/>
      <c r="DQ88" s="72"/>
      <c r="DR88" s="68"/>
      <c r="DS88" s="68"/>
      <c r="DT88" s="69"/>
      <c r="DU88" s="70"/>
      <c r="DV88" s="67"/>
      <c r="DW88" s="71"/>
      <c r="DX88" s="70"/>
      <c r="DY88" s="72"/>
      <c r="DZ88" s="68"/>
      <c r="EA88" s="68"/>
      <c r="EB88" s="69"/>
      <c r="EC88" s="70"/>
      <c r="ED88" s="67"/>
      <c r="EE88" s="71"/>
      <c r="EF88" s="70"/>
      <c r="EG88" s="72"/>
      <c r="EH88" s="68"/>
      <c r="EI88" s="68"/>
      <c r="EJ88" s="69"/>
      <c r="EK88" s="70"/>
      <c r="EL88" s="67"/>
      <c r="EM88" s="71"/>
      <c r="EN88" s="70"/>
      <c r="EO88" s="72"/>
      <c r="EP88" s="68"/>
      <c r="EQ88" s="68"/>
      <c r="ER88" s="69"/>
      <c r="ES88" s="70"/>
      <c r="ET88" s="67"/>
      <c r="EU88" s="71"/>
      <c r="EV88" s="70"/>
      <c r="EW88" s="72"/>
      <c r="EX88" s="68"/>
      <c r="EY88" s="68"/>
      <c r="EZ88" s="69"/>
      <c r="FA88" s="70"/>
      <c r="FB88" s="67"/>
      <c r="FC88" s="71"/>
      <c r="FD88" s="70"/>
      <c r="FE88" s="72"/>
      <c r="FF88" s="68"/>
      <c r="FG88" s="68"/>
      <c r="FH88" s="69"/>
      <c r="FI88" s="70"/>
      <c r="FJ88" s="67"/>
      <c r="FK88" s="71"/>
      <c r="FL88" s="70"/>
      <c r="FM88" s="72"/>
      <c r="FN88" s="68"/>
      <c r="FO88" s="68"/>
      <c r="FP88" s="69"/>
      <c r="FQ88" s="70"/>
      <c r="FR88" s="67"/>
      <c r="FS88" s="71"/>
      <c r="FT88" s="70"/>
      <c r="FU88" s="72"/>
      <c r="FV88" s="68"/>
      <c r="FW88" s="68"/>
      <c r="FX88" s="69"/>
      <c r="FY88" s="70"/>
      <c r="FZ88" s="67"/>
      <c r="GA88" s="71"/>
      <c r="GB88" s="70"/>
      <c r="GC88" s="72"/>
      <c r="GD88" s="68"/>
      <c r="GE88" s="68"/>
      <c r="GF88" s="69"/>
      <c r="GG88" s="70"/>
      <c r="GH88" s="67"/>
      <c r="GI88" s="71"/>
      <c r="GJ88" s="70"/>
      <c r="GK88" s="72"/>
      <c r="GL88" s="68"/>
      <c r="GM88" s="68"/>
      <c r="GN88" s="69"/>
      <c r="GO88" s="70"/>
      <c r="GP88" s="67"/>
      <c r="GQ88" s="71"/>
      <c r="GR88" s="70"/>
      <c r="GS88" s="72"/>
      <c r="GT88" s="68"/>
      <c r="GU88" s="68"/>
      <c r="GV88" s="69"/>
      <c r="GW88" s="70"/>
      <c r="GX88" s="67"/>
      <c r="GY88" s="71"/>
      <c r="GZ88" s="70"/>
      <c r="HA88" s="72"/>
      <c r="HB88" s="68"/>
      <c r="HC88" s="68"/>
      <c r="HD88" s="69"/>
      <c r="HE88" s="70"/>
      <c r="HF88" s="67"/>
      <c r="HG88" s="71"/>
      <c r="HH88" s="70"/>
      <c r="HI88" s="72"/>
      <c r="HJ88" s="68"/>
      <c r="HK88" s="68"/>
      <c r="HL88" s="69"/>
      <c r="HM88" s="70"/>
      <c r="HN88" s="67"/>
      <c r="HO88" s="71"/>
      <c r="HP88" s="70"/>
      <c r="HQ88" s="72"/>
      <c r="HR88" s="68"/>
      <c r="HS88" s="68"/>
      <c r="HT88" s="69"/>
      <c r="HU88" s="70"/>
      <c r="HV88" s="67"/>
      <c r="HW88" s="71"/>
      <c r="HX88" s="70"/>
      <c r="HY88" s="72"/>
      <c r="HZ88" s="68"/>
      <c r="IA88" s="68"/>
      <c r="IB88" s="69"/>
      <c r="IC88" s="70"/>
      <c r="ID88" s="67"/>
      <c r="IE88" s="71"/>
      <c r="IF88" s="70"/>
      <c r="IG88" s="72"/>
      <c r="IH88" s="68"/>
      <c r="II88" s="68"/>
      <c r="IJ88" s="69"/>
      <c r="IK88" s="70"/>
      <c r="IL88" s="67"/>
      <c r="IM88" s="71"/>
      <c r="IN88" s="70"/>
      <c r="IO88" s="72"/>
      <c r="IP88" s="68"/>
      <c r="IQ88" s="68"/>
      <c r="IR88" s="69"/>
      <c r="IS88" s="70"/>
    </row>
    <row r="89" spans="1:253" s="66" customFormat="1" ht="14.25">
      <c r="A89" s="113"/>
      <c r="B89" s="114"/>
      <c r="C89" s="115"/>
      <c r="D89" s="116" t="s">
        <v>165</v>
      </c>
      <c r="E89" s="114" t="s">
        <v>21</v>
      </c>
      <c r="F89" s="117">
        <f>63-(9*2)</f>
        <v>45</v>
      </c>
      <c r="G89" s="108"/>
      <c r="H89" s="108"/>
      <c r="I89" s="67"/>
      <c r="J89" s="68"/>
      <c r="K89" s="68"/>
      <c r="L89" s="69"/>
      <c r="M89" s="70"/>
      <c r="N89" s="67"/>
      <c r="O89" s="71"/>
      <c r="P89" s="70"/>
      <c r="Q89" s="72"/>
      <c r="R89" s="68"/>
      <c r="S89" s="68"/>
      <c r="T89" s="69"/>
      <c r="U89" s="70"/>
      <c r="V89" s="67"/>
      <c r="W89" s="71"/>
      <c r="X89" s="70"/>
      <c r="Y89" s="72"/>
      <c r="Z89" s="68"/>
      <c r="AA89" s="68"/>
      <c r="AB89" s="69"/>
      <c r="AC89" s="70"/>
      <c r="AD89" s="67"/>
      <c r="AE89" s="71"/>
      <c r="AF89" s="70"/>
      <c r="AG89" s="72"/>
      <c r="AH89" s="68"/>
      <c r="AI89" s="68"/>
      <c r="AJ89" s="69"/>
      <c r="AK89" s="70"/>
      <c r="AL89" s="67"/>
      <c r="AM89" s="71"/>
      <c r="AN89" s="70"/>
      <c r="AO89" s="72"/>
      <c r="AP89" s="68"/>
      <c r="AQ89" s="68"/>
      <c r="AR89" s="69"/>
      <c r="AS89" s="70"/>
      <c r="AT89" s="67"/>
      <c r="AU89" s="71"/>
      <c r="AV89" s="70"/>
      <c r="AW89" s="72"/>
      <c r="AX89" s="68"/>
      <c r="AY89" s="68"/>
      <c r="AZ89" s="69"/>
      <c r="BA89" s="70"/>
      <c r="BB89" s="67"/>
      <c r="BC89" s="71"/>
      <c r="BD89" s="70"/>
      <c r="BE89" s="72"/>
      <c r="BF89" s="68"/>
      <c r="BG89" s="68"/>
      <c r="BH89" s="69"/>
      <c r="BI89" s="70"/>
      <c r="BJ89" s="67"/>
      <c r="BK89" s="71"/>
      <c r="BL89" s="70"/>
      <c r="BM89" s="72"/>
      <c r="BN89" s="68"/>
      <c r="BO89" s="68"/>
      <c r="BP89" s="69"/>
      <c r="BQ89" s="70"/>
      <c r="BR89" s="67"/>
      <c r="BS89" s="71"/>
      <c r="BT89" s="70"/>
      <c r="BU89" s="72"/>
      <c r="BV89" s="68"/>
      <c r="BW89" s="68"/>
      <c r="BX89" s="69"/>
      <c r="BY89" s="70"/>
      <c r="BZ89" s="67"/>
      <c r="CA89" s="71"/>
      <c r="CB89" s="70"/>
      <c r="CC89" s="72"/>
      <c r="CD89" s="68"/>
      <c r="CE89" s="68"/>
      <c r="CF89" s="69"/>
      <c r="CG89" s="70"/>
      <c r="CH89" s="67"/>
      <c r="CI89" s="71"/>
      <c r="CJ89" s="70"/>
      <c r="CK89" s="72"/>
      <c r="CL89" s="68"/>
      <c r="CM89" s="68"/>
      <c r="CN89" s="69"/>
      <c r="CO89" s="70"/>
      <c r="CP89" s="67"/>
      <c r="CQ89" s="71"/>
      <c r="CR89" s="70"/>
      <c r="CS89" s="72"/>
      <c r="CT89" s="68"/>
      <c r="CU89" s="68"/>
      <c r="CV89" s="69"/>
      <c r="CW89" s="70"/>
      <c r="CX89" s="67"/>
      <c r="CY89" s="71"/>
      <c r="CZ89" s="70"/>
      <c r="DA89" s="72"/>
      <c r="DB89" s="68"/>
      <c r="DC89" s="68"/>
      <c r="DD89" s="69"/>
      <c r="DE89" s="70"/>
      <c r="DF89" s="67"/>
      <c r="DG89" s="71"/>
      <c r="DH89" s="70"/>
      <c r="DI89" s="72"/>
      <c r="DJ89" s="68"/>
      <c r="DK89" s="68"/>
      <c r="DL89" s="69"/>
      <c r="DM89" s="70"/>
      <c r="DN89" s="67"/>
      <c r="DO89" s="71"/>
      <c r="DP89" s="70"/>
      <c r="DQ89" s="72"/>
      <c r="DR89" s="68"/>
      <c r="DS89" s="68"/>
      <c r="DT89" s="69"/>
      <c r="DU89" s="70"/>
      <c r="DV89" s="67"/>
      <c r="DW89" s="71"/>
      <c r="DX89" s="70"/>
      <c r="DY89" s="72"/>
      <c r="DZ89" s="68"/>
      <c r="EA89" s="68"/>
      <c r="EB89" s="69"/>
      <c r="EC89" s="70"/>
      <c r="ED89" s="67"/>
      <c r="EE89" s="71"/>
      <c r="EF89" s="70"/>
      <c r="EG89" s="72"/>
      <c r="EH89" s="68"/>
      <c r="EI89" s="68"/>
      <c r="EJ89" s="69"/>
      <c r="EK89" s="70"/>
      <c r="EL89" s="67"/>
      <c r="EM89" s="71"/>
      <c r="EN89" s="70"/>
      <c r="EO89" s="72"/>
      <c r="EP89" s="68"/>
      <c r="EQ89" s="68"/>
      <c r="ER89" s="69"/>
      <c r="ES89" s="70"/>
      <c r="ET89" s="67"/>
      <c r="EU89" s="71"/>
      <c r="EV89" s="70"/>
      <c r="EW89" s="72"/>
      <c r="EX89" s="68"/>
      <c r="EY89" s="68"/>
      <c r="EZ89" s="69"/>
      <c r="FA89" s="70"/>
      <c r="FB89" s="67"/>
      <c r="FC89" s="71"/>
      <c r="FD89" s="70"/>
      <c r="FE89" s="72"/>
      <c r="FF89" s="68"/>
      <c r="FG89" s="68"/>
      <c r="FH89" s="69"/>
      <c r="FI89" s="70"/>
      <c r="FJ89" s="67"/>
      <c r="FK89" s="71"/>
      <c r="FL89" s="70"/>
      <c r="FM89" s="72"/>
      <c r="FN89" s="68"/>
      <c r="FO89" s="68"/>
      <c r="FP89" s="69"/>
      <c r="FQ89" s="70"/>
      <c r="FR89" s="67"/>
      <c r="FS89" s="71"/>
      <c r="FT89" s="70"/>
      <c r="FU89" s="72"/>
      <c r="FV89" s="68"/>
      <c r="FW89" s="68"/>
      <c r="FX89" s="69"/>
      <c r="FY89" s="70"/>
      <c r="FZ89" s="67"/>
      <c r="GA89" s="71"/>
      <c r="GB89" s="70"/>
      <c r="GC89" s="72"/>
      <c r="GD89" s="68"/>
      <c r="GE89" s="68"/>
      <c r="GF89" s="69"/>
      <c r="GG89" s="70"/>
      <c r="GH89" s="67"/>
      <c r="GI89" s="71"/>
      <c r="GJ89" s="70"/>
      <c r="GK89" s="72"/>
      <c r="GL89" s="68"/>
      <c r="GM89" s="68"/>
      <c r="GN89" s="69"/>
      <c r="GO89" s="70"/>
      <c r="GP89" s="67"/>
      <c r="GQ89" s="71"/>
      <c r="GR89" s="70"/>
      <c r="GS89" s="72"/>
      <c r="GT89" s="68"/>
      <c r="GU89" s="68"/>
      <c r="GV89" s="69"/>
      <c r="GW89" s="70"/>
      <c r="GX89" s="67"/>
      <c r="GY89" s="71"/>
      <c r="GZ89" s="70"/>
      <c r="HA89" s="72"/>
      <c r="HB89" s="68"/>
      <c r="HC89" s="68"/>
      <c r="HD89" s="69"/>
      <c r="HE89" s="70"/>
      <c r="HF89" s="67"/>
      <c r="HG89" s="71"/>
      <c r="HH89" s="70"/>
      <c r="HI89" s="72"/>
      <c r="HJ89" s="68"/>
      <c r="HK89" s="68"/>
      <c r="HL89" s="69"/>
      <c r="HM89" s="70"/>
      <c r="HN89" s="67"/>
      <c r="HO89" s="71"/>
      <c r="HP89" s="70"/>
      <c r="HQ89" s="72"/>
      <c r="HR89" s="68"/>
      <c r="HS89" s="68"/>
      <c r="HT89" s="69"/>
      <c r="HU89" s="70"/>
      <c r="HV89" s="67"/>
      <c r="HW89" s="71"/>
      <c r="HX89" s="70"/>
      <c r="HY89" s="72"/>
      <c r="HZ89" s="68"/>
      <c r="IA89" s="68"/>
      <c r="IB89" s="69"/>
      <c r="IC89" s="70"/>
      <c r="ID89" s="67"/>
      <c r="IE89" s="71"/>
      <c r="IF89" s="70"/>
      <c r="IG89" s="72"/>
      <c r="IH89" s="68"/>
      <c r="II89" s="68"/>
      <c r="IJ89" s="69"/>
      <c r="IK89" s="70"/>
      <c r="IL89" s="67"/>
      <c r="IM89" s="71"/>
      <c r="IN89" s="70"/>
      <c r="IO89" s="72"/>
      <c r="IP89" s="68"/>
      <c r="IQ89" s="68"/>
      <c r="IR89" s="69"/>
      <c r="IS89" s="70"/>
    </row>
    <row r="90" spans="1:253" s="66" customFormat="1" ht="28.5">
      <c r="A90" s="36">
        <v>38</v>
      </c>
      <c r="B90" s="35" t="s">
        <v>55</v>
      </c>
      <c r="C90" s="37" t="s">
        <v>56</v>
      </c>
      <c r="D90" s="41" t="s">
        <v>57</v>
      </c>
      <c r="E90" s="35" t="s">
        <v>21</v>
      </c>
      <c r="F90" s="42">
        <f>SUM(F91:F92)</f>
        <v>4747</v>
      </c>
      <c r="G90" s="26"/>
      <c r="H90" s="26"/>
      <c r="I90" s="67"/>
      <c r="J90" s="68"/>
      <c r="K90" s="68"/>
      <c r="L90" s="69"/>
      <c r="M90" s="70"/>
      <c r="N90" s="67"/>
      <c r="O90" s="71"/>
      <c r="P90" s="70"/>
      <c r="Q90" s="72"/>
      <c r="R90" s="68"/>
      <c r="S90" s="68"/>
      <c r="T90" s="69"/>
      <c r="U90" s="70"/>
      <c r="V90" s="67"/>
      <c r="W90" s="71"/>
      <c r="X90" s="70"/>
      <c r="Y90" s="72"/>
      <c r="Z90" s="68"/>
      <c r="AA90" s="68"/>
      <c r="AB90" s="69"/>
      <c r="AC90" s="70"/>
      <c r="AD90" s="67"/>
      <c r="AE90" s="71"/>
      <c r="AF90" s="70"/>
      <c r="AG90" s="72"/>
      <c r="AH90" s="68"/>
      <c r="AI90" s="68"/>
      <c r="AJ90" s="69"/>
      <c r="AK90" s="70"/>
      <c r="AL90" s="67"/>
      <c r="AM90" s="71"/>
      <c r="AN90" s="70"/>
      <c r="AO90" s="72"/>
      <c r="AP90" s="68"/>
      <c r="AQ90" s="68"/>
      <c r="AR90" s="69"/>
      <c r="AS90" s="70"/>
      <c r="AT90" s="67"/>
      <c r="AU90" s="71"/>
      <c r="AV90" s="70"/>
      <c r="AW90" s="72"/>
      <c r="AX90" s="68"/>
      <c r="AY90" s="68"/>
      <c r="AZ90" s="69"/>
      <c r="BA90" s="70"/>
      <c r="BB90" s="67"/>
      <c r="BC90" s="71"/>
      <c r="BD90" s="70"/>
      <c r="BE90" s="72"/>
      <c r="BF90" s="68"/>
      <c r="BG90" s="68"/>
      <c r="BH90" s="69"/>
      <c r="BI90" s="70"/>
      <c r="BJ90" s="67"/>
      <c r="BK90" s="71"/>
      <c r="BL90" s="70"/>
      <c r="BM90" s="72"/>
      <c r="BN90" s="68"/>
      <c r="BO90" s="68"/>
      <c r="BP90" s="69"/>
      <c r="BQ90" s="70"/>
      <c r="BR90" s="67"/>
      <c r="BS90" s="71"/>
      <c r="BT90" s="70"/>
      <c r="BU90" s="72"/>
      <c r="BV90" s="68"/>
      <c r="BW90" s="68"/>
      <c r="BX90" s="69"/>
      <c r="BY90" s="70"/>
      <c r="BZ90" s="67"/>
      <c r="CA90" s="71"/>
      <c r="CB90" s="70"/>
      <c r="CC90" s="72"/>
      <c r="CD90" s="68"/>
      <c r="CE90" s="68"/>
      <c r="CF90" s="69"/>
      <c r="CG90" s="70"/>
      <c r="CH90" s="67"/>
      <c r="CI90" s="71"/>
      <c r="CJ90" s="70"/>
      <c r="CK90" s="72"/>
      <c r="CL90" s="68"/>
      <c r="CM90" s="68"/>
      <c r="CN90" s="69"/>
      <c r="CO90" s="70"/>
      <c r="CP90" s="67"/>
      <c r="CQ90" s="71"/>
      <c r="CR90" s="70"/>
      <c r="CS90" s="72"/>
      <c r="CT90" s="68"/>
      <c r="CU90" s="68"/>
      <c r="CV90" s="69"/>
      <c r="CW90" s="70"/>
      <c r="CX90" s="67"/>
      <c r="CY90" s="71"/>
      <c r="CZ90" s="70"/>
      <c r="DA90" s="72"/>
      <c r="DB90" s="68"/>
      <c r="DC90" s="68"/>
      <c r="DD90" s="69"/>
      <c r="DE90" s="70"/>
      <c r="DF90" s="67"/>
      <c r="DG90" s="71"/>
      <c r="DH90" s="70"/>
      <c r="DI90" s="72"/>
      <c r="DJ90" s="68"/>
      <c r="DK90" s="68"/>
      <c r="DL90" s="69"/>
      <c r="DM90" s="70"/>
      <c r="DN90" s="67"/>
      <c r="DO90" s="71"/>
      <c r="DP90" s="70"/>
      <c r="DQ90" s="72"/>
      <c r="DR90" s="68"/>
      <c r="DS90" s="68"/>
      <c r="DT90" s="69"/>
      <c r="DU90" s="70"/>
      <c r="DV90" s="67"/>
      <c r="DW90" s="71"/>
      <c r="DX90" s="70"/>
      <c r="DY90" s="72"/>
      <c r="DZ90" s="68"/>
      <c r="EA90" s="68"/>
      <c r="EB90" s="69"/>
      <c r="EC90" s="70"/>
      <c r="ED90" s="67"/>
      <c r="EE90" s="71"/>
      <c r="EF90" s="70"/>
      <c r="EG90" s="72"/>
      <c r="EH90" s="68"/>
      <c r="EI90" s="68"/>
      <c r="EJ90" s="69"/>
      <c r="EK90" s="70"/>
      <c r="EL90" s="67"/>
      <c r="EM90" s="71"/>
      <c r="EN90" s="70"/>
      <c r="EO90" s="72"/>
      <c r="EP90" s="68"/>
      <c r="EQ90" s="68"/>
      <c r="ER90" s="69"/>
      <c r="ES90" s="70"/>
      <c r="ET90" s="67"/>
      <c r="EU90" s="71"/>
      <c r="EV90" s="70"/>
      <c r="EW90" s="72"/>
      <c r="EX90" s="68"/>
      <c r="EY90" s="68"/>
      <c r="EZ90" s="69"/>
      <c r="FA90" s="70"/>
      <c r="FB90" s="67"/>
      <c r="FC90" s="71"/>
      <c r="FD90" s="70"/>
      <c r="FE90" s="72"/>
      <c r="FF90" s="68"/>
      <c r="FG90" s="68"/>
      <c r="FH90" s="69"/>
      <c r="FI90" s="70"/>
      <c r="FJ90" s="67"/>
      <c r="FK90" s="71"/>
      <c r="FL90" s="70"/>
      <c r="FM90" s="72"/>
      <c r="FN90" s="68"/>
      <c r="FO90" s="68"/>
      <c r="FP90" s="69"/>
      <c r="FQ90" s="70"/>
      <c r="FR90" s="67"/>
      <c r="FS90" s="71"/>
      <c r="FT90" s="70"/>
      <c r="FU90" s="72"/>
      <c r="FV90" s="68"/>
      <c r="FW90" s="68"/>
      <c r="FX90" s="69"/>
      <c r="FY90" s="70"/>
      <c r="FZ90" s="67"/>
      <c r="GA90" s="71"/>
      <c r="GB90" s="70"/>
      <c r="GC90" s="72"/>
      <c r="GD90" s="68"/>
      <c r="GE90" s="68"/>
      <c r="GF90" s="69"/>
      <c r="GG90" s="70"/>
      <c r="GH90" s="67"/>
      <c r="GI90" s="71"/>
      <c r="GJ90" s="70"/>
      <c r="GK90" s="72"/>
      <c r="GL90" s="68"/>
      <c r="GM90" s="68"/>
      <c r="GN90" s="69"/>
      <c r="GO90" s="70"/>
      <c r="GP90" s="67"/>
      <c r="GQ90" s="71"/>
      <c r="GR90" s="70"/>
      <c r="GS90" s="72"/>
      <c r="GT90" s="68"/>
      <c r="GU90" s="68"/>
      <c r="GV90" s="69"/>
      <c r="GW90" s="70"/>
      <c r="GX90" s="67"/>
      <c r="GY90" s="71"/>
      <c r="GZ90" s="70"/>
      <c r="HA90" s="72"/>
      <c r="HB90" s="68"/>
      <c r="HC90" s="68"/>
      <c r="HD90" s="69"/>
      <c r="HE90" s="70"/>
      <c r="HF90" s="67"/>
      <c r="HG90" s="71"/>
      <c r="HH90" s="70"/>
      <c r="HI90" s="72"/>
      <c r="HJ90" s="68"/>
      <c r="HK90" s="68"/>
      <c r="HL90" s="69"/>
      <c r="HM90" s="70"/>
      <c r="HN90" s="67"/>
      <c r="HO90" s="71"/>
      <c r="HP90" s="70"/>
      <c r="HQ90" s="72"/>
      <c r="HR90" s="68"/>
      <c r="HS90" s="68"/>
      <c r="HT90" s="69"/>
      <c r="HU90" s="70"/>
      <c r="HV90" s="67"/>
      <c r="HW90" s="71"/>
      <c r="HX90" s="70"/>
      <c r="HY90" s="72"/>
      <c r="HZ90" s="68"/>
      <c r="IA90" s="68"/>
      <c r="IB90" s="69"/>
      <c r="IC90" s="70"/>
      <c r="ID90" s="67"/>
      <c r="IE90" s="71"/>
      <c r="IF90" s="70"/>
      <c r="IG90" s="72"/>
      <c r="IH90" s="68"/>
      <c r="II90" s="68"/>
      <c r="IJ90" s="69"/>
      <c r="IK90" s="70"/>
      <c r="IL90" s="67"/>
      <c r="IM90" s="71"/>
      <c r="IN90" s="70"/>
      <c r="IO90" s="72"/>
      <c r="IP90" s="68"/>
      <c r="IQ90" s="68"/>
      <c r="IR90" s="69"/>
      <c r="IS90" s="70"/>
    </row>
    <row r="91" spans="1:253" s="66" customFormat="1" ht="14.25">
      <c r="A91" s="113"/>
      <c r="B91" s="114"/>
      <c r="C91" s="115"/>
      <c r="D91" s="116" t="s">
        <v>103</v>
      </c>
      <c r="E91" s="114" t="s">
        <v>21</v>
      </c>
      <c r="F91" s="117">
        <f>5597-(120*6)-140</f>
        <v>4737</v>
      </c>
      <c r="G91" s="108"/>
      <c r="H91" s="108"/>
      <c r="I91" s="67"/>
      <c r="J91" s="68"/>
      <c r="K91" s="68"/>
      <c r="L91" s="69"/>
      <c r="M91" s="70"/>
      <c r="N91" s="67"/>
      <c r="O91" s="71"/>
      <c r="P91" s="70"/>
      <c r="Q91" s="72"/>
      <c r="R91" s="68"/>
      <c r="S91" s="68"/>
      <c r="T91" s="69"/>
      <c r="U91" s="70"/>
      <c r="V91" s="67"/>
      <c r="W91" s="71"/>
      <c r="X91" s="70"/>
      <c r="Y91" s="72"/>
      <c r="Z91" s="68"/>
      <c r="AA91" s="68"/>
      <c r="AB91" s="69"/>
      <c r="AC91" s="70"/>
      <c r="AD91" s="67"/>
      <c r="AE91" s="71"/>
      <c r="AF91" s="70"/>
      <c r="AG91" s="72"/>
      <c r="AH91" s="68"/>
      <c r="AI91" s="68"/>
      <c r="AJ91" s="69"/>
      <c r="AK91" s="70"/>
      <c r="AL91" s="67"/>
      <c r="AM91" s="71"/>
      <c r="AN91" s="70"/>
      <c r="AO91" s="72"/>
      <c r="AP91" s="68"/>
      <c r="AQ91" s="68"/>
      <c r="AR91" s="69"/>
      <c r="AS91" s="70"/>
      <c r="AT91" s="67"/>
      <c r="AU91" s="71"/>
      <c r="AV91" s="70"/>
      <c r="AW91" s="72"/>
      <c r="AX91" s="68"/>
      <c r="AY91" s="68"/>
      <c r="AZ91" s="69"/>
      <c r="BA91" s="70"/>
      <c r="BB91" s="67"/>
      <c r="BC91" s="71"/>
      <c r="BD91" s="70"/>
      <c r="BE91" s="72"/>
      <c r="BF91" s="68"/>
      <c r="BG91" s="68"/>
      <c r="BH91" s="69"/>
      <c r="BI91" s="70"/>
      <c r="BJ91" s="67"/>
      <c r="BK91" s="71"/>
      <c r="BL91" s="70"/>
      <c r="BM91" s="72"/>
      <c r="BN91" s="68"/>
      <c r="BO91" s="68"/>
      <c r="BP91" s="69"/>
      <c r="BQ91" s="70"/>
      <c r="BR91" s="67"/>
      <c r="BS91" s="71"/>
      <c r="BT91" s="70"/>
      <c r="BU91" s="72"/>
      <c r="BV91" s="68"/>
      <c r="BW91" s="68"/>
      <c r="BX91" s="69"/>
      <c r="BY91" s="70"/>
      <c r="BZ91" s="67"/>
      <c r="CA91" s="71"/>
      <c r="CB91" s="70"/>
      <c r="CC91" s="72"/>
      <c r="CD91" s="68"/>
      <c r="CE91" s="68"/>
      <c r="CF91" s="69"/>
      <c r="CG91" s="70"/>
      <c r="CH91" s="67"/>
      <c r="CI91" s="71"/>
      <c r="CJ91" s="70"/>
      <c r="CK91" s="72"/>
      <c r="CL91" s="68"/>
      <c r="CM91" s="68"/>
      <c r="CN91" s="69"/>
      <c r="CO91" s="70"/>
      <c r="CP91" s="67"/>
      <c r="CQ91" s="71"/>
      <c r="CR91" s="70"/>
      <c r="CS91" s="72"/>
      <c r="CT91" s="68"/>
      <c r="CU91" s="68"/>
      <c r="CV91" s="69"/>
      <c r="CW91" s="70"/>
      <c r="CX91" s="67"/>
      <c r="CY91" s="71"/>
      <c r="CZ91" s="70"/>
      <c r="DA91" s="72"/>
      <c r="DB91" s="68"/>
      <c r="DC91" s="68"/>
      <c r="DD91" s="69"/>
      <c r="DE91" s="70"/>
      <c r="DF91" s="67"/>
      <c r="DG91" s="71"/>
      <c r="DH91" s="70"/>
      <c r="DI91" s="72"/>
      <c r="DJ91" s="68"/>
      <c r="DK91" s="68"/>
      <c r="DL91" s="69"/>
      <c r="DM91" s="70"/>
      <c r="DN91" s="67"/>
      <c r="DO91" s="71"/>
      <c r="DP91" s="70"/>
      <c r="DQ91" s="72"/>
      <c r="DR91" s="68"/>
      <c r="DS91" s="68"/>
      <c r="DT91" s="69"/>
      <c r="DU91" s="70"/>
      <c r="DV91" s="67"/>
      <c r="DW91" s="71"/>
      <c r="DX91" s="70"/>
      <c r="DY91" s="72"/>
      <c r="DZ91" s="68"/>
      <c r="EA91" s="68"/>
      <c r="EB91" s="69"/>
      <c r="EC91" s="70"/>
      <c r="ED91" s="67"/>
      <c r="EE91" s="71"/>
      <c r="EF91" s="70"/>
      <c r="EG91" s="72"/>
      <c r="EH91" s="68"/>
      <c r="EI91" s="68"/>
      <c r="EJ91" s="69"/>
      <c r="EK91" s="70"/>
      <c r="EL91" s="67"/>
      <c r="EM91" s="71"/>
      <c r="EN91" s="70"/>
      <c r="EO91" s="72"/>
      <c r="EP91" s="68"/>
      <c r="EQ91" s="68"/>
      <c r="ER91" s="69"/>
      <c r="ES91" s="70"/>
      <c r="ET91" s="67"/>
      <c r="EU91" s="71"/>
      <c r="EV91" s="70"/>
      <c r="EW91" s="72"/>
      <c r="EX91" s="68"/>
      <c r="EY91" s="68"/>
      <c r="EZ91" s="69"/>
      <c r="FA91" s="70"/>
      <c r="FB91" s="67"/>
      <c r="FC91" s="71"/>
      <c r="FD91" s="70"/>
      <c r="FE91" s="72"/>
      <c r="FF91" s="68"/>
      <c r="FG91" s="68"/>
      <c r="FH91" s="69"/>
      <c r="FI91" s="70"/>
      <c r="FJ91" s="67"/>
      <c r="FK91" s="71"/>
      <c r="FL91" s="70"/>
      <c r="FM91" s="72"/>
      <c r="FN91" s="68"/>
      <c r="FO91" s="68"/>
      <c r="FP91" s="69"/>
      <c r="FQ91" s="70"/>
      <c r="FR91" s="67"/>
      <c r="FS91" s="71"/>
      <c r="FT91" s="70"/>
      <c r="FU91" s="72"/>
      <c r="FV91" s="68"/>
      <c r="FW91" s="68"/>
      <c r="FX91" s="69"/>
      <c r="FY91" s="70"/>
      <c r="FZ91" s="67"/>
      <c r="GA91" s="71"/>
      <c r="GB91" s="70"/>
      <c r="GC91" s="72"/>
      <c r="GD91" s="68"/>
      <c r="GE91" s="68"/>
      <c r="GF91" s="69"/>
      <c r="GG91" s="70"/>
      <c r="GH91" s="67"/>
      <c r="GI91" s="71"/>
      <c r="GJ91" s="70"/>
      <c r="GK91" s="72"/>
      <c r="GL91" s="68"/>
      <c r="GM91" s="68"/>
      <c r="GN91" s="69"/>
      <c r="GO91" s="70"/>
      <c r="GP91" s="67"/>
      <c r="GQ91" s="71"/>
      <c r="GR91" s="70"/>
      <c r="GS91" s="72"/>
      <c r="GT91" s="68"/>
      <c r="GU91" s="68"/>
      <c r="GV91" s="69"/>
      <c r="GW91" s="70"/>
      <c r="GX91" s="67"/>
      <c r="GY91" s="71"/>
      <c r="GZ91" s="70"/>
      <c r="HA91" s="72"/>
      <c r="HB91" s="68"/>
      <c r="HC91" s="68"/>
      <c r="HD91" s="69"/>
      <c r="HE91" s="70"/>
      <c r="HF91" s="67"/>
      <c r="HG91" s="71"/>
      <c r="HH91" s="70"/>
      <c r="HI91" s="72"/>
      <c r="HJ91" s="68"/>
      <c r="HK91" s="68"/>
      <c r="HL91" s="69"/>
      <c r="HM91" s="70"/>
      <c r="HN91" s="67"/>
      <c r="HO91" s="71"/>
      <c r="HP91" s="70"/>
      <c r="HQ91" s="72"/>
      <c r="HR91" s="68"/>
      <c r="HS91" s="68"/>
      <c r="HT91" s="69"/>
      <c r="HU91" s="70"/>
      <c r="HV91" s="67"/>
      <c r="HW91" s="71"/>
      <c r="HX91" s="70"/>
      <c r="HY91" s="72"/>
      <c r="HZ91" s="68"/>
      <c r="IA91" s="68"/>
      <c r="IB91" s="69"/>
      <c r="IC91" s="70"/>
      <c r="ID91" s="67"/>
      <c r="IE91" s="71"/>
      <c r="IF91" s="70"/>
      <c r="IG91" s="72"/>
      <c r="IH91" s="68"/>
      <c r="II91" s="68"/>
      <c r="IJ91" s="69"/>
      <c r="IK91" s="70"/>
      <c r="IL91" s="67"/>
      <c r="IM91" s="71"/>
      <c r="IN91" s="70"/>
      <c r="IO91" s="72"/>
      <c r="IP91" s="68"/>
      <c r="IQ91" s="68"/>
      <c r="IR91" s="69"/>
      <c r="IS91" s="70"/>
    </row>
    <row r="92" spans="1:245" s="66" customFormat="1" ht="15" customHeight="1">
      <c r="A92" s="113"/>
      <c r="B92" s="114"/>
      <c r="C92" s="115"/>
      <c r="D92" s="116" t="s">
        <v>164</v>
      </c>
      <c r="E92" s="114" t="s">
        <v>21</v>
      </c>
      <c r="F92" s="117">
        <v>10</v>
      </c>
      <c r="G92" s="108"/>
      <c r="H92" s="108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  <c r="CH92" s="71"/>
      <c r="CI92" s="71"/>
      <c r="CJ92" s="71"/>
      <c r="CK92" s="71"/>
      <c r="CL92" s="71"/>
      <c r="CM92" s="71"/>
      <c r="CN92" s="71"/>
      <c r="CO92" s="71"/>
      <c r="CP92" s="71"/>
      <c r="CQ92" s="71"/>
      <c r="CR92" s="71"/>
      <c r="CS92" s="71"/>
      <c r="CT92" s="71"/>
      <c r="CU92" s="71"/>
      <c r="CV92" s="71"/>
      <c r="CW92" s="71"/>
      <c r="CX92" s="71"/>
      <c r="CY92" s="71"/>
      <c r="CZ92" s="71"/>
      <c r="DA92" s="71"/>
      <c r="DB92" s="71"/>
      <c r="DC92" s="71"/>
      <c r="DD92" s="71"/>
      <c r="DE92" s="71"/>
      <c r="DF92" s="71"/>
      <c r="DG92" s="71"/>
      <c r="DH92" s="71"/>
      <c r="DI92" s="71"/>
      <c r="DJ92" s="71"/>
      <c r="DK92" s="71"/>
      <c r="DL92" s="71"/>
      <c r="DM92" s="71"/>
      <c r="DN92" s="71"/>
      <c r="DO92" s="71"/>
      <c r="DP92" s="71"/>
      <c r="DQ92" s="71"/>
      <c r="DR92" s="71"/>
      <c r="DS92" s="71"/>
      <c r="DT92" s="71"/>
      <c r="DU92" s="71"/>
      <c r="DV92" s="71"/>
      <c r="DW92" s="71"/>
      <c r="DX92" s="71"/>
      <c r="DY92" s="71"/>
      <c r="DZ92" s="71"/>
      <c r="EA92" s="71"/>
      <c r="EB92" s="71"/>
      <c r="EC92" s="71"/>
      <c r="ED92" s="71"/>
      <c r="EE92" s="71"/>
      <c r="EF92" s="71"/>
      <c r="EG92" s="71"/>
      <c r="EH92" s="71"/>
      <c r="EI92" s="71"/>
      <c r="EJ92" s="71"/>
      <c r="EK92" s="71"/>
      <c r="EL92" s="71"/>
      <c r="EM92" s="71"/>
      <c r="EN92" s="71"/>
      <c r="EO92" s="71"/>
      <c r="EP92" s="71"/>
      <c r="EQ92" s="71"/>
      <c r="ER92" s="71"/>
      <c r="ES92" s="71"/>
      <c r="ET92" s="71"/>
      <c r="EU92" s="71"/>
      <c r="EV92" s="71"/>
      <c r="EW92" s="71"/>
      <c r="EX92" s="71"/>
      <c r="EY92" s="71"/>
      <c r="EZ92" s="71"/>
      <c r="FA92" s="71"/>
      <c r="FB92" s="71"/>
      <c r="FC92" s="71"/>
      <c r="FD92" s="71"/>
      <c r="FE92" s="71"/>
      <c r="FF92" s="71"/>
      <c r="FG92" s="71"/>
      <c r="FH92" s="71"/>
      <c r="FI92" s="71"/>
      <c r="FJ92" s="71"/>
      <c r="FK92" s="71"/>
      <c r="FL92" s="71"/>
      <c r="FM92" s="71"/>
      <c r="FN92" s="71"/>
      <c r="FO92" s="71"/>
      <c r="FP92" s="71"/>
      <c r="FQ92" s="71"/>
      <c r="FR92" s="71"/>
      <c r="FS92" s="71"/>
      <c r="FT92" s="71"/>
      <c r="FU92" s="71"/>
      <c r="FV92" s="71"/>
      <c r="FW92" s="71"/>
      <c r="FX92" s="71"/>
      <c r="FY92" s="71"/>
      <c r="FZ92" s="71"/>
      <c r="GA92" s="71"/>
      <c r="GB92" s="71"/>
      <c r="GC92" s="71"/>
      <c r="GD92" s="71"/>
      <c r="GE92" s="71"/>
      <c r="GF92" s="71"/>
      <c r="GG92" s="71"/>
      <c r="GH92" s="71"/>
      <c r="GI92" s="71"/>
      <c r="GJ92" s="71"/>
      <c r="GK92" s="71"/>
      <c r="GL92" s="71"/>
      <c r="GM92" s="71"/>
      <c r="GN92" s="71"/>
      <c r="GO92" s="71"/>
      <c r="GP92" s="71"/>
      <c r="GQ92" s="71"/>
      <c r="GR92" s="71"/>
      <c r="GS92" s="71"/>
      <c r="GT92" s="71"/>
      <c r="GU92" s="71"/>
      <c r="GV92" s="71"/>
      <c r="GW92" s="71"/>
      <c r="GX92" s="71"/>
      <c r="GY92" s="71"/>
      <c r="GZ92" s="71"/>
      <c r="HA92" s="71"/>
      <c r="HB92" s="71"/>
      <c r="HC92" s="71"/>
      <c r="HD92" s="71"/>
      <c r="HE92" s="71"/>
      <c r="HF92" s="71"/>
      <c r="HG92" s="71"/>
      <c r="HH92" s="71"/>
      <c r="HI92" s="71"/>
      <c r="HJ92" s="71"/>
      <c r="HK92" s="71"/>
      <c r="HL92" s="71"/>
      <c r="HM92" s="71"/>
      <c r="HN92" s="71"/>
      <c r="HO92" s="71"/>
      <c r="HP92" s="71"/>
      <c r="HQ92" s="71"/>
      <c r="HR92" s="71"/>
      <c r="HS92" s="71"/>
      <c r="HT92" s="71"/>
      <c r="HU92" s="71"/>
      <c r="HV92" s="71"/>
      <c r="HW92" s="71"/>
      <c r="HX92" s="71"/>
      <c r="HY92" s="71"/>
      <c r="HZ92" s="71"/>
      <c r="IA92" s="71"/>
      <c r="IB92" s="71"/>
      <c r="IC92" s="71"/>
      <c r="ID92" s="71"/>
      <c r="IE92" s="71"/>
      <c r="IF92" s="71"/>
      <c r="IG92" s="71"/>
      <c r="IH92" s="71"/>
      <c r="II92" s="71"/>
      <c r="IJ92" s="71"/>
      <c r="IK92" s="71"/>
    </row>
    <row r="93" spans="1:245" s="66" customFormat="1" ht="15">
      <c r="A93" s="27"/>
      <c r="B93" s="28" t="s">
        <v>111</v>
      </c>
      <c r="C93" s="62"/>
      <c r="D93" s="63" t="s">
        <v>155</v>
      </c>
      <c r="E93" s="64"/>
      <c r="F93" s="64"/>
      <c r="G93" s="19"/>
      <c r="H93" s="20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71"/>
      <c r="CB93" s="71"/>
      <c r="CC93" s="71"/>
      <c r="CD93" s="71"/>
      <c r="CE93" s="71"/>
      <c r="CF93" s="71"/>
      <c r="CG93" s="71"/>
      <c r="CH93" s="71"/>
      <c r="CI93" s="71"/>
      <c r="CJ93" s="71"/>
      <c r="CK93" s="71"/>
      <c r="CL93" s="71"/>
      <c r="CM93" s="71"/>
      <c r="CN93" s="71"/>
      <c r="CO93" s="71"/>
      <c r="CP93" s="71"/>
      <c r="CQ93" s="71"/>
      <c r="CR93" s="71"/>
      <c r="CS93" s="71"/>
      <c r="CT93" s="71"/>
      <c r="CU93" s="71"/>
      <c r="CV93" s="71"/>
      <c r="CW93" s="71"/>
      <c r="CX93" s="71"/>
      <c r="CY93" s="71"/>
      <c r="CZ93" s="71"/>
      <c r="DA93" s="71"/>
      <c r="DB93" s="71"/>
      <c r="DC93" s="71"/>
      <c r="DD93" s="71"/>
      <c r="DE93" s="71"/>
      <c r="DF93" s="71"/>
      <c r="DG93" s="71"/>
      <c r="DH93" s="71"/>
      <c r="DI93" s="71"/>
      <c r="DJ93" s="71"/>
      <c r="DK93" s="71"/>
      <c r="DL93" s="71"/>
      <c r="DM93" s="71"/>
      <c r="DN93" s="71"/>
      <c r="DO93" s="71"/>
      <c r="DP93" s="71"/>
      <c r="DQ93" s="71"/>
      <c r="DR93" s="71"/>
      <c r="DS93" s="71"/>
      <c r="DT93" s="71"/>
      <c r="DU93" s="71"/>
      <c r="DV93" s="71"/>
      <c r="DW93" s="71"/>
      <c r="DX93" s="71"/>
      <c r="DY93" s="71"/>
      <c r="DZ93" s="71"/>
      <c r="EA93" s="71"/>
      <c r="EB93" s="71"/>
      <c r="EC93" s="71"/>
      <c r="ED93" s="71"/>
      <c r="EE93" s="71"/>
      <c r="EF93" s="71"/>
      <c r="EG93" s="71"/>
      <c r="EH93" s="71"/>
      <c r="EI93" s="71"/>
      <c r="EJ93" s="71"/>
      <c r="EK93" s="71"/>
      <c r="EL93" s="71"/>
      <c r="EM93" s="71"/>
      <c r="EN93" s="71"/>
      <c r="EO93" s="71"/>
      <c r="EP93" s="71"/>
      <c r="EQ93" s="71"/>
      <c r="ER93" s="71"/>
      <c r="ES93" s="71"/>
      <c r="ET93" s="71"/>
      <c r="EU93" s="71"/>
      <c r="EV93" s="71"/>
      <c r="EW93" s="71"/>
      <c r="EX93" s="71"/>
      <c r="EY93" s="71"/>
      <c r="EZ93" s="71"/>
      <c r="FA93" s="71"/>
      <c r="FB93" s="71"/>
      <c r="FC93" s="71"/>
      <c r="FD93" s="71"/>
      <c r="FE93" s="71"/>
      <c r="FF93" s="71"/>
      <c r="FG93" s="71"/>
      <c r="FH93" s="71"/>
      <c r="FI93" s="71"/>
      <c r="FJ93" s="71"/>
      <c r="FK93" s="71"/>
      <c r="FL93" s="71"/>
      <c r="FM93" s="71"/>
      <c r="FN93" s="71"/>
      <c r="FO93" s="71"/>
      <c r="FP93" s="71"/>
      <c r="FQ93" s="71"/>
      <c r="FR93" s="71"/>
      <c r="FS93" s="71"/>
      <c r="FT93" s="71"/>
      <c r="FU93" s="71"/>
      <c r="FV93" s="71"/>
      <c r="FW93" s="71"/>
      <c r="FX93" s="71"/>
      <c r="FY93" s="71"/>
      <c r="FZ93" s="71"/>
      <c r="GA93" s="71"/>
      <c r="GB93" s="71"/>
      <c r="GC93" s="71"/>
      <c r="GD93" s="71"/>
      <c r="GE93" s="71"/>
      <c r="GF93" s="71"/>
      <c r="GG93" s="71"/>
      <c r="GH93" s="71"/>
      <c r="GI93" s="71"/>
      <c r="GJ93" s="71"/>
      <c r="GK93" s="71"/>
      <c r="GL93" s="71"/>
      <c r="GM93" s="71"/>
      <c r="GN93" s="71"/>
      <c r="GO93" s="71"/>
      <c r="GP93" s="71"/>
      <c r="GQ93" s="71"/>
      <c r="GR93" s="71"/>
      <c r="GS93" s="71"/>
      <c r="GT93" s="71"/>
      <c r="GU93" s="71"/>
      <c r="GV93" s="71"/>
      <c r="GW93" s="71"/>
      <c r="GX93" s="71"/>
      <c r="GY93" s="71"/>
      <c r="GZ93" s="71"/>
      <c r="HA93" s="71"/>
      <c r="HB93" s="71"/>
      <c r="HC93" s="71"/>
      <c r="HD93" s="71"/>
      <c r="HE93" s="71"/>
      <c r="HF93" s="71"/>
      <c r="HG93" s="71"/>
      <c r="HH93" s="71"/>
      <c r="HI93" s="71"/>
      <c r="HJ93" s="71"/>
      <c r="HK93" s="71"/>
      <c r="HL93" s="71"/>
      <c r="HM93" s="71"/>
      <c r="HN93" s="71"/>
      <c r="HO93" s="71"/>
      <c r="HP93" s="71"/>
      <c r="HQ93" s="71"/>
      <c r="HR93" s="71"/>
      <c r="HS93" s="71"/>
      <c r="HT93" s="71"/>
      <c r="HU93" s="71"/>
      <c r="HV93" s="71"/>
      <c r="HW93" s="71"/>
      <c r="HX93" s="71"/>
      <c r="HY93" s="71"/>
      <c r="HZ93" s="71"/>
      <c r="IA93" s="71"/>
      <c r="IB93" s="71"/>
      <c r="IC93" s="71"/>
      <c r="ID93" s="71"/>
      <c r="IE93" s="71"/>
      <c r="IF93" s="71"/>
      <c r="IG93" s="71"/>
      <c r="IH93" s="71"/>
      <c r="II93" s="71"/>
      <c r="IJ93" s="71"/>
      <c r="IK93" s="71"/>
    </row>
    <row r="94" spans="1:245" s="66" customFormat="1" ht="28.5">
      <c r="A94" s="36">
        <v>39</v>
      </c>
      <c r="B94" s="35" t="s">
        <v>111</v>
      </c>
      <c r="C94" s="37" t="s">
        <v>170</v>
      </c>
      <c r="D94" s="41" t="s">
        <v>169</v>
      </c>
      <c r="E94" s="35" t="s">
        <v>21</v>
      </c>
      <c r="F94" s="35">
        <f>SUM(F95:F96)</f>
        <v>4322</v>
      </c>
      <c r="G94" s="26"/>
      <c r="H94" s="26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1"/>
      <c r="BY94" s="71"/>
      <c r="BZ94" s="71"/>
      <c r="CA94" s="71"/>
      <c r="CB94" s="71"/>
      <c r="CC94" s="71"/>
      <c r="CD94" s="71"/>
      <c r="CE94" s="71"/>
      <c r="CF94" s="71"/>
      <c r="CG94" s="71"/>
      <c r="CH94" s="71"/>
      <c r="CI94" s="71"/>
      <c r="CJ94" s="71"/>
      <c r="CK94" s="71"/>
      <c r="CL94" s="71"/>
      <c r="CM94" s="71"/>
      <c r="CN94" s="71"/>
      <c r="CO94" s="71"/>
      <c r="CP94" s="71"/>
      <c r="CQ94" s="71"/>
      <c r="CR94" s="71"/>
      <c r="CS94" s="71"/>
      <c r="CT94" s="71"/>
      <c r="CU94" s="71"/>
      <c r="CV94" s="71"/>
      <c r="CW94" s="71"/>
      <c r="CX94" s="71"/>
      <c r="CY94" s="71"/>
      <c r="CZ94" s="71"/>
      <c r="DA94" s="71"/>
      <c r="DB94" s="71"/>
      <c r="DC94" s="71"/>
      <c r="DD94" s="71"/>
      <c r="DE94" s="71"/>
      <c r="DF94" s="71"/>
      <c r="DG94" s="71"/>
      <c r="DH94" s="71"/>
      <c r="DI94" s="71"/>
      <c r="DJ94" s="71"/>
      <c r="DK94" s="71"/>
      <c r="DL94" s="71"/>
      <c r="DM94" s="71"/>
      <c r="DN94" s="71"/>
      <c r="DO94" s="71"/>
      <c r="DP94" s="71"/>
      <c r="DQ94" s="71"/>
      <c r="DR94" s="71"/>
      <c r="DS94" s="71"/>
      <c r="DT94" s="71"/>
      <c r="DU94" s="71"/>
      <c r="DV94" s="71"/>
      <c r="DW94" s="71"/>
      <c r="DX94" s="71"/>
      <c r="DY94" s="71"/>
      <c r="DZ94" s="71"/>
      <c r="EA94" s="71"/>
      <c r="EB94" s="71"/>
      <c r="EC94" s="71"/>
      <c r="ED94" s="71"/>
      <c r="EE94" s="71"/>
      <c r="EF94" s="71"/>
      <c r="EG94" s="71"/>
      <c r="EH94" s="71"/>
      <c r="EI94" s="71"/>
      <c r="EJ94" s="71"/>
      <c r="EK94" s="71"/>
      <c r="EL94" s="71"/>
      <c r="EM94" s="71"/>
      <c r="EN94" s="71"/>
      <c r="EO94" s="71"/>
      <c r="EP94" s="71"/>
      <c r="EQ94" s="71"/>
      <c r="ER94" s="71"/>
      <c r="ES94" s="71"/>
      <c r="ET94" s="71"/>
      <c r="EU94" s="71"/>
      <c r="EV94" s="71"/>
      <c r="EW94" s="71"/>
      <c r="EX94" s="71"/>
      <c r="EY94" s="71"/>
      <c r="EZ94" s="71"/>
      <c r="FA94" s="71"/>
      <c r="FB94" s="71"/>
      <c r="FC94" s="71"/>
      <c r="FD94" s="71"/>
      <c r="FE94" s="71"/>
      <c r="FF94" s="71"/>
      <c r="FG94" s="71"/>
      <c r="FH94" s="71"/>
      <c r="FI94" s="71"/>
      <c r="FJ94" s="71"/>
      <c r="FK94" s="71"/>
      <c r="FL94" s="71"/>
      <c r="FM94" s="71"/>
      <c r="FN94" s="71"/>
      <c r="FO94" s="71"/>
      <c r="FP94" s="71"/>
      <c r="FQ94" s="71"/>
      <c r="FR94" s="71"/>
      <c r="FS94" s="71"/>
      <c r="FT94" s="71"/>
      <c r="FU94" s="71"/>
      <c r="FV94" s="71"/>
      <c r="FW94" s="71"/>
      <c r="FX94" s="71"/>
      <c r="FY94" s="71"/>
      <c r="FZ94" s="71"/>
      <c r="GA94" s="71"/>
      <c r="GB94" s="71"/>
      <c r="GC94" s="71"/>
      <c r="GD94" s="71"/>
      <c r="GE94" s="71"/>
      <c r="GF94" s="71"/>
      <c r="GG94" s="71"/>
      <c r="GH94" s="71"/>
      <c r="GI94" s="71"/>
      <c r="GJ94" s="71"/>
      <c r="GK94" s="71"/>
      <c r="GL94" s="71"/>
      <c r="GM94" s="71"/>
      <c r="GN94" s="71"/>
      <c r="GO94" s="71"/>
      <c r="GP94" s="71"/>
      <c r="GQ94" s="71"/>
      <c r="GR94" s="71"/>
      <c r="GS94" s="71"/>
      <c r="GT94" s="71"/>
      <c r="GU94" s="71"/>
      <c r="GV94" s="71"/>
      <c r="GW94" s="71"/>
      <c r="GX94" s="71"/>
      <c r="GY94" s="71"/>
      <c r="GZ94" s="71"/>
      <c r="HA94" s="71"/>
      <c r="HB94" s="71"/>
      <c r="HC94" s="71"/>
      <c r="HD94" s="71"/>
      <c r="HE94" s="71"/>
      <c r="HF94" s="71"/>
      <c r="HG94" s="71"/>
      <c r="HH94" s="71"/>
      <c r="HI94" s="71"/>
      <c r="HJ94" s="71"/>
      <c r="HK94" s="71"/>
      <c r="HL94" s="71"/>
      <c r="HM94" s="71"/>
      <c r="HN94" s="71"/>
      <c r="HO94" s="71"/>
      <c r="HP94" s="71"/>
      <c r="HQ94" s="71"/>
      <c r="HR94" s="71"/>
      <c r="HS94" s="71"/>
      <c r="HT94" s="71"/>
      <c r="HU94" s="71"/>
      <c r="HV94" s="71"/>
      <c r="HW94" s="71"/>
      <c r="HX94" s="71"/>
      <c r="HY94" s="71"/>
      <c r="HZ94" s="71"/>
      <c r="IA94" s="71"/>
      <c r="IB94" s="71"/>
      <c r="IC94" s="71"/>
      <c r="ID94" s="71"/>
      <c r="IE94" s="71"/>
      <c r="IF94" s="71"/>
      <c r="IG94" s="71"/>
      <c r="IH94" s="71"/>
      <c r="II94" s="71"/>
      <c r="IJ94" s="71"/>
      <c r="IK94" s="71"/>
    </row>
    <row r="95" spans="1:245" s="66" customFormat="1" ht="14.25">
      <c r="A95" s="113"/>
      <c r="B95" s="114"/>
      <c r="C95" s="115"/>
      <c r="D95" s="116" t="s">
        <v>103</v>
      </c>
      <c r="E95" s="114" t="s">
        <v>21</v>
      </c>
      <c r="F95" s="117">
        <f>((5088-(120*6)-(140+103)))</f>
        <v>4125</v>
      </c>
      <c r="G95" s="108"/>
      <c r="H95" s="108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71"/>
      <c r="CA95" s="71"/>
      <c r="CB95" s="71"/>
      <c r="CC95" s="71"/>
      <c r="CD95" s="71"/>
      <c r="CE95" s="71"/>
      <c r="CF95" s="71"/>
      <c r="CG95" s="71"/>
      <c r="CH95" s="71"/>
      <c r="CI95" s="71"/>
      <c r="CJ95" s="71"/>
      <c r="CK95" s="71"/>
      <c r="CL95" s="71"/>
      <c r="CM95" s="71"/>
      <c r="CN95" s="71"/>
      <c r="CO95" s="71"/>
      <c r="CP95" s="71"/>
      <c r="CQ95" s="71"/>
      <c r="CR95" s="71"/>
      <c r="CS95" s="71"/>
      <c r="CT95" s="71"/>
      <c r="CU95" s="71"/>
      <c r="CV95" s="71"/>
      <c r="CW95" s="71"/>
      <c r="CX95" s="71"/>
      <c r="CY95" s="71"/>
      <c r="CZ95" s="71"/>
      <c r="DA95" s="71"/>
      <c r="DB95" s="71"/>
      <c r="DC95" s="71"/>
      <c r="DD95" s="71"/>
      <c r="DE95" s="71"/>
      <c r="DF95" s="71"/>
      <c r="DG95" s="71"/>
      <c r="DH95" s="71"/>
      <c r="DI95" s="71"/>
      <c r="DJ95" s="71"/>
      <c r="DK95" s="71"/>
      <c r="DL95" s="71"/>
      <c r="DM95" s="71"/>
      <c r="DN95" s="71"/>
      <c r="DO95" s="71"/>
      <c r="DP95" s="71"/>
      <c r="DQ95" s="71"/>
      <c r="DR95" s="71"/>
      <c r="DS95" s="71"/>
      <c r="DT95" s="71"/>
      <c r="DU95" s="71"/>
      <c r="DV95" s="71"/>
      <c r="DW95" s="71"/>
      <c r="DX95" s="71"/>
      <c r="DY95" s="71"/>
      <c r="DZ95" s="71"/>
      <c r="EA95" s="71"/>
      <c r="EB95" s="71"/>
      <c r="EC95" s="71"/>
      <c r="ED95" s="71"/>
      <c r="EE95" s="71"/>
      <c r="EF95" s="71"/>
      <c r="EG95" s="71"/>
      <c r="EH95" s="71"/>
      <c r="EI95" s="71"/>
      <c r="EJ95" s="71"/>
      <c r="EK95" s="71"/>
      <c r="EL95" s="71"/>
      <c r="EM95" s="71"/>
      <c r="EN95" s="71"/>
      <c r="EO95" s="71"/>
      <c r="EP95" s="71"/>
      <c r="EQ95" s="71"/>
      <c r="ER95" s="71"/>
      <c r="ES95" s="71"/>
      <c r="ET95" s="71"/>
      <c r="EU95" s="71"/>
      <c r="EV95" s="71"/>
      <c r="EW95" s="71"/>
      <c r="EX95" s="71"/>
      <c r="EY95" s="71"/>
      <c r="EZ95" s="71"/>
      <c r="FA95" s="71"/>
      <c r="FB95" s="71"/>
      <c r="FC95" s="71"/>
      <c r="FD95" s="71"/>
      <c r="FE95" s="71"/>
      <c r="FF95" s="71"/>
      <c r="FG95" s="71"/>
      <c r="FH95" s="71"/>
      <c r="FI95" s="71"/>
      <c r="FJ95" s="71"/>
      <c r="FK95" s="71"/>
      <c r="FL95" s="71"/>
      <c r="FM95" s="71"/>
      <c r="FN95" s="71"/>
      <c r="FO95" s="71"/>
      <c r="FP95" s="71"/>
      <c r="FQ95" s="71"/>
      <c r="FR95" s="71"/>
      <c r="FS95" s="71"/>
      <c r="FT95" s="71"/>
      <c r="FU95" s="71"/>
      <c r="FV95" s="71"/>
      <c r="FW95" s="71"/>
      <c r="FX95" s="71"/>
      <c r="FY95" s="71"/>
      <c r="FZ95" s="71"/>
      <c r="GA95" s="71"/>
      <c r="GB95" s="71"/>
      <c r="GC95" s="71"/>
      <c r="GD95" s="71"/>
      <c r="GE95" s="71"/>
      <c r="GF95" s="71"/>
      <c r="GG95" s="71"/>
      <c r="GH95" s="71"/>
      <c r="GI95" s="71"/>
      <c r="GJ95" s="71"/>
      <c r="GK95" s="71"/>
      <c r="GL95" s="71"/>
      <c r="GM95" s="71"/>
      <c r="GN95" s="71"/>
      <c r="GO95" s="71"/>
      <c r="GP95" s="71"/>
      <c r="GQ95" s="71"/>
      <c r="GR95" s="71"/>
      <c r="GS95" s="71"/>
      <c r="GT95" s="71"/>
      <c r="GU95" s="71"/>
      <c r="GV95" s="71"/>
      <c r="GW95" s="71"/>
      <c r="GX95" s="71"/>
      <c r="GY95" s="71"/>
      <c r="GZ95" s="71"/>
      <c r="HA95" s="71"/>
      <c r="HB95" s="71"/>
      <c r="HC95" s="71"/>
      <c r="HD95" s="71"/>
      <c r="HE95" s="71"/>
      <c r="HF95" s="71"/>
      <c r="HG95" s="71"/>
      <c r="HH95" s="71"/>
      <c r="HI95" s="71"/>
      <c r="HJ95" s="71"/>
      <c r="HK95" s="71"/>
      <c r="HL95" s="71"/>
      <c r="HM95" s="71"/>
      <c r="HN95" s="71"/>
      <c r="HO95" s="71"/>
      <c r="HP95" s="71"/>
      <c r="HQ95" s="71"/>
      <c r="HR95" s="71"/>
      <c r="HS95" s="71"/>
      <c r="HT95" s="71"/>
      <c r="HU95" s="71"/>
      <c r="HV95" s="71"/>
      <c r="HW95" s="71"/>
      <c r="HX95" s="71"/>
      <c r="HY95" s="71"/>
      <c r="HZ95" s="71"/>
      <c r="IA95" s="71"/>
      <c r="IB95" s="71"/>
      <c r="IC95" s="71"/>
      <c r="ID95" s="71"/>
      <c r="IE95" s="71"/>
      <c r="IF95" s="71"/>
      <c r="IG95" s="71"/>
      <c r="IH95" s="71"/>
      <c r="II95" s="71"/>
      <c r="IJ95" s="71"/>
      <c r="IK95" s="71"/>
    </row>
    <row r="96" spans="1:245" s="66" customFormat="1" ht="47.25" customHeight="1">
      <c r="A96" s="113"/>
      <c r="B96" s="114"/>
      <c r="C96" s="115"/>
      <c r="D96" s="116" t="s">
        <v>45</v>
      </c>
      <c r="E96" s="114" t="s">
        <v>21</v>
      </c>
      <c r="F96" s="117">
        <v>197</v>
      </c>
      <c r="G96" s="108"/>
      <c r="H96" s="108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71"/>
      <c r="CB96" s="71"/>
      <c r="CC96" s="71"/>
      <c r="CD96" s="71"/>
      <c r="CE96" s="71"/>
      <c r="CF96" s="71"/>
      <c r="CG96" s="71"/>
      <c r="CH96" s="71"/>
      <c r="CI96" s="71"/>
      <c r="CJ96" s="71"/>
      <c r="CK96" s="71"/>
      <c r="CL96" s="71"/>
      <c r="CM96" s="71"/>
      <c r="CN96" s="71"/>
      <c r="CO96" s="71"/>
      <c r="CP96" s="71"/>
      <c r="CQ96" s="71"/>
      <c r="CR96" s="71"/>
      <c r="CS96" s="71"/>
      <c r="CT96" s="71"/>
      <c r="CU96" s="71"/>
      <c r="CV96" s="71"/>
      <c r="CW96" s="71"/>
      <c r="CX96" s="71"/>
      <c r="CY96" s="71"/>
      <c r="CZ96" s="71"/>
      <c r="DA96" s="71"/>
      <c r="DB96" s="71"/>
      <c r="DC96" s="71"/>
      <c r="DD96" s="71"/>
      <c r="DE96" s="71"/>
      <c r="DF96" s="71"/>
      <c r="DG96" s="71"/>
      <c r="DH96" s="71"/>
      <c r="DI96" s="71"/>
      <c r="DJ96" s="71"/>
      <c r="DK96" s="71"/>
      <c r="DL96" s="71"/>
      <c r="DM96" s="71"/>
      <c r="DN96" s="71"/>
      <c r="DO96" s="71"/>
      <c r="DP96" s="71"/>
      <c r="DQ96" s="71"/>
      <c r="DR96" s="71"/>
      <c r="DS96" s="71"/>
      <c r="DT96" s="71"/>
      <c r="DU96" s="71"/>
      <c r="DV96" s="71"/>
      <c r="DW96" s="71"/>
      <c r="DX96" s="71"/>
      <c r="DY96" s="71"/>
      <c r="DZ96" s="71"/>
      <c r="EA96" s="71"/>
      <c r="EB96" s="71"/>
      <c r="EC96" s="71"/>
      <c r="ED96" s="71"/>
      <c r="EE96" s="71"/>
      <c r="EF96" s="71"/>
      <c r="EG96" s="71"/>
      <c r="EH96" s="71"/>
      <c r="EI96" s="71"/>
      <c r="EJ96" s="71"/>
      <c r="EK96" s="71"/>
      <c r="EL96" s="71"/>
      <c r="EM96" s="71"/>
      <c r="EN96" s="71"/>
      <c r="EO96" s="71"/>
      <c r="EP96" s="71"/>
      <c r="EQ96" s="71"/>
      <c r="ER96" s="71"/>
      <c r="ES96" s="71"/>
      <c r="ET96" s="71"/>
      <c r="EU96" s="71"/>
      <c r="EV96" s="71"/>
      <c r="EW96" s="71"/>
      <c r="EX96" s="71"/>
      <c r="EY96" s="71"/>
      <c r="EZ96" s="71"/>
      <c r="FA96" s="71"/>
      <c r="FB96" s="71"/>
      <c r="FC96" s="71"/>
      <c r="FD96" s="71"/>
      <c r="FE96" s="71"/>
      <c r="FF96" s="71"/>
      <c r="FG96" s="71"/>
      <c r="FH96" s="71"/>
      <c r="FI96" s="71"/>
      <c r="FJ96" s="71"/>
      <c r="FK96" s="71"/>
      <c r="FL96" s="71"/>
      <c r="FM96" s="71"/>
      <c r="FN96" s="71"/>
      <c r="FO96" s="71"/>
      <c r="FP96" s="71"/>
      <c r="FQ96" s="71"/>
      <c r="FR96" s="71"/>
      <c r="FS96" s="71"/>
      <c r="FT96" s="71"/>
      <c r="FU96" s="71"/>
      <c r="FV96" s="71"/>
      <c r="FW96" s="71"/>
      <c r="FX96" s="71"/>
      <c r="FY96" s="71"/>
      <c r="FZ96" s="71"/>
      <c r="GA96" s="71"/>
      <c r="GB96" s="71"/>
      <c r="GC96" s="71"/>
      <c r="GD96" s="71"/>
      <c r="GE96" s="71"/>
      <c r="GF96" s="71"/>
      <c r="GG96" s="71"/>
      <c r="GH96" s="71"/>
      <c r="GI96" s="71"/>
      <c r="GJ96" s="71"/>
      <c r="GK96" s="71"/>
      <c r="GL96" s="71"/>
      <c r="GM96" s="71"/>
      <c r="GN96" s="71"/>
      <c r="GO96" s="71"/>
      <c r="GP96" s="71"/>
      <c r="GQ96" s="71"/>
      <c r="GR96" s="71"/>
      <c r="GS96" s="71"/>
      <c r="GT96" s="71"/>
      <c r="GU96" s="71"/>
      <c r="GV96" s="71"/>
      <c r="GW96" s="71"/>
      <c r="GX96" s="71"/>
      <c r="GY96" s="71"/>
      <c r="GZ96" s="71"/>
      <c r="HA96" s="71"/>
      <c r="HB96" s="71"/>
      <c r="HC96" s="71"/>
      <c r="HD96" s="71"/>
      <c r="HE96" s="71"/>
      <c r="HF96" s="71"/>
      <c r="HG96" s="71"/>
      <c r="HH96" s="71"/>
      <c r="HI96" s="71"/>
      <c r="HJ96" s="71"/>
      <c r="HK96" s="71"/>
      <c r="HL96" s="71"/>
      <c r="HM96" s="71"/>
      <c r="HN96" s="71"/>
      <c r="HO96" s="71"/>
      <c r="HP96" s="71"/>
      <c r="HQ96" s="71"/>
      <c r="HR96" s="71"/>
      <c r="HS96" s="71"/>
      <c r="HT96" s="71"/>
      <c r="HU96" s="71"/>
      <c r="HV96" s="71"/>
      <c r="HW96" s="71"/>
      <c r="HX96" s="71"/>
      <c r="HY96" s="71"/>
      <c r="HZ96" s="71"/>
      <c r="IA96" s="71"/>
      <c r="IB96" s="71"/>
      <c r="IC96" s="71"/>
      <c r="ID96" s="71"/>
      <c r="IE96" s="71"/>
      <c r="IF96" s="71"/>
      <c r="IG96" s="71"/>
      <c r="IH96" s="71"/>
      <c r="II96" s="71"/>
      <c r="IJ96" s="71"/>
      <c r="IK96" s="71"/>
    </row>
    <row r="97" spans="1:245" s="66" customFormat="1" ht="15">
      <c r="A97" s="110"/>
      <c r="B97" s="11" t="s">
        <v>58</v>
      </c>
      <c r="C97" s="73"/>
      <c r="D97" s="51" t="s">
        <v>59</v>
      </c>
      <c r="E97" s="74"/>
      <c r="F97" s="74"/>
      <c r="G97" s="12"/>
      <c r="H97" s="13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71"/>
      <c r="BN97" s="71"/>
      <c r="BO97" s="71"/>
      <c r="BP97" s="71"/>
      <c r="BQ97" s="71"/>
      <c r="BR97" s="71"/>
      <c r="BS97" s="71"/>
      <c r="BT97" s="71"/>
      <c r="BU97" s="71"/>
      <c r="BV97" s="71"/>
      <c r="BW97" s="71"/>
      <c r="BX97" s="71"/>
      <c r="BY97" s="71"/>
      <c r="BZ97" s="71"/>
      <c r="CA97" s="71"/>
      <c r="CB97" s="71"/>
      <c r="CC97" s="71"/>
      <c r="CD97" s="71"/>
      <c r="CE97" s="71"/>
      <c r="CF97" s="71"/>
      <c r="CG97" s="71"/>
      <c r="CH97" s="71"/>
      <c r="CI97" s="71"/>
      <c r="CJ97" s="71"/>
      <c r="CK97" s="71"/>
      <c r="CL97" s="71"/>
      <c r="CM97" s="71"/>
      <c r="CN97" s="71"/>
      <c r="CO97" s="71"/>
      <c r="CP97" s="71"/>
      <c r="CQ97" s="71"/>
      <c r="CR97" s="71"/>
      <c r="CS97" s="71"/>
      <c r="CT97" s="71"/>
      <c r="CU97" s="71"/>
      <c r="CV97" s="71"/>
      <c r="CW97" s="71"/>
      <c r="CX97" s="71"/>
      <c r="CY97" s="71"/>
      <c r="CZ97" s="71"/>
      <c r="DA97" s="71"/>
      <c r="DB97" s="71"/>
      <c r="DC97" s="71"/>
      <c r="DD97" s="71"/>
      <c r="DE97" s="71"/>
      <c r="DF97" s="71"/>
      <c r="DG97" s="71"/>
      <c r="DH97" s="71"/>
      <c r="DI97" s="71"/>
      <c r="DJ97" s="71"/>
      <c r="DK97" s="71"/>
      <c r="DL97" s="71"/>
      <c r="DM97" s="71"/>
      <c r="DN97" s="71"/>
      <c r="DO97" s="71"/>
      <c r="DP97" s="71"/>
      <c r="DQ97" s="71"/>
      <c r="DR97" s="71"/>
      <c r="DS97" s="71"/>
      <c r="DT97" s="71"/>
      <c r="DU97" s="71"/>
      <c r="DV97" s="71"/>
      <c r="DW97" s="71"/>
      <c r="DX97" s="71"/>
      <c r="DY97" s="71"/>
      <c r="DZ97" s="71"/>
      <c r="EA97" s="71"/>
      <c r="EB97" s="71"/>
      <c r="EC97" s="71"/>
      <c r="ED97" s="71"/>
      <c r="EE97" s="71"/>
      <c r="EF97" s="71"/>
      <c r="EG97" s="71"/>
      <c r="EH97" s="71"/>
      <c r="EI97" s="71"/>
      <c r="EJ97" s="71"/>
      <c r="EK97" s="71"/>
      <c r="EL97" s="71"/>
      <c r="EM97" s="71"/>
      <c r="EN97" s="71"/>
      <c r="EO97" s="71"/>
      <c r="EP97" s="71"/>
      <c r="EQ97" s="71"/>
      <c r="ER97" s="71"/>
      <c r="ES97" s="71"/>
      <c r="ET97" s="71"/>
      <c r="EU97" s="71"/>
      <c r="EV97" s="71"/>
      <c r="EW97" s="71"/>
      <c r="EX97" s="71"/>
      <c r="EY97" s="71"/>
      <c r="EZ97" s="71"/>
      <c r="FA97" s="71"/>
      <c r="FB97" s="71"/>
      <c r="FC97" s="71"/>
      <c r="FD97" s="71"/>
      <c r="FE97" s="71"/>
      <c r="FF97" s="71"/>
      <c r="FG97" s="71"/>
      <c r="FH97" s="71"/>
      <c r="FI97" s="71"/>
      <c r="FJ97" s="71"/>
      <c r="FK97" s="71"/>
      <c r="FL97" s="71"/>
      <c r="FM97" s="71"/>
      <c r="FN97" s="71"/>
      <c r="FO97" s="71"/>
      <c r="FP97" s="71"/>
      <c r="FQ97" s="71"/>
      <c r="FR97" s="71"/>
      <c r="FS97" s="71"/>
      <c r="FT97" s="71"/>
      <c r="FU97" s="71"/>
      <c r="FV97" s="71"/>
      <c r="FW97" s="71"/>
      <c r="FX97" s="71"/>
      <c r="FY97" s="71"/>
      <c r="FZ97" s="71"/>
      <c r="GA97" s="71"/>
      <c r="GB97" s="71"/>
      <c r="GC97" s="71"/>
      <c r="GD97" s="71"/>
      <c r="GE97" s="71"/>
      <c r="GF97" s="71"/>
      <c r="GG97" s="71"/>
      <c r="GH97" s="71"/>
      <c r="GI97" s="71"/>
      <c r="GJ97" s="71"/>
      <c r="GK97" s="71"/>
      <c r="GL97" s="71"/>
      <c r="GM97" s="71"/>
      <c r="GN97" s="71"/>
      <c r="GO97" s="71"/>
      <c r="GP97" s="71"/>
      <c r="GQ97" s="71"/>
      <c r="GR97" s="71"/>
      <c r="GS97" s="71"/>
      <c r="GT97" s="71"/>
      <c r="GU97" s="71"/>
      <c r="GV97" s="71"/>
      <c r="GW97" s="71"/>
      <c r="GX97" s="71"/>
      <c r="GY97" s="71"/>
      <c r="GZ97" s="71"/>
      <c r="HA97" s="71"/>
      <c r="HB97" s="71"/>
      <c r="HC97" s="71"/>
      <c r="HD97" s="71"/>
      <c r="HE97" s="71"/>
      <c r="HF97" s="71"/>
      <c r="HG97" s="71"/>
      <c r="HH97" s="71"/>
      <c r="HI97" s="71"/>
      <c r="HJ97" s="71"/>
      <c r="HK97" s="71"/>
      <c r="HL97" s="71"/>
      <c r="HM97" s="71"/>
      <c r="HN97" s="71"/>
      <c r="HO97" s="71"/>
      <c r="HP97" s="71"/>
      <c r="HQ97" s="71"/>
      <c r="HR97" s="71"/>
      <c r="HS97" s="71"/>
      <c r="HT97" s="71"/>
      <c r="HU97" s="71"/>
      <c r="HV97" s="71"/>
      <c r="HW97" s="71"/>
      <c r="HX97" s="71"/>
      <c r="HY97" s="71"/>
      <c r="HZ97" s="71"/>
      <c r="IA97" s="71"/>
      <c r="IB97" s="71"/>
      <c r="IC97" s="71"/>
      <c r="ID97" s="71"/>
      <c r="IE97" s="71"/>
      <c r="IF97" s="71"/>
      <c r="IG97" s="71"/>
      <c r="IH97" s="71"/>
      <c r="II97" s="71"/>
      <c r="IJ97" s="71"/>
      <c r="IK97" s="71"/>
    </row>
    <row r="98" spans="1:245" s="66" customFormat="1" ht="15">
      <c r="A98" s="27"/>
      <c r="B98" s="28" t="s">
        <v>112</v>
      </c>
      <c r="C98" s="29"/>
      <c r="D98" s="63" t="s">
        <v>113</v>
      </c>
      <c r="E98" s="30"/>
      <c r="F98" s="30"/>
      <c r="G98" s="19"/>
      <c r="H98" s="20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1"/>
      <c r="BJ98" s="71"/>
      <c r="BK98" s="71"/>
      <c r="BL98" s="71"/>
      <c r="BM98" s="71"/>
      <c r="BN98" s="71"/>
      <c r="BO98" s="71"/>
      <c r="BP98" s="71"/>
      <c r="BQ98" s="71"/>
      <c r="BR98" s="71"/>
      <c r="BS98" s="71"/>
      <c r="BT98" s="71"/>
      <c r="BU98" s="71"/>
      <c r="BV98" s="71"/>
      <c r="BW98" s="71"/>
      <c r="BX98" s="71"/>
      <c r="BY98" s="71"/>
      <c r="BZ98" s="71"/>
      <c r="CA98" s="71"/>
      <c r="CB98" s="71"/>
      <c r="CC98" s="71"/>
      <c r="CD98" s="71"/>
      <c r="CE98" s="71"/>
      <c r="CF98" s="71"/>
      <c r="CG98" s="71"/>
      <c r="CH98" s="71"/>
      <c r="CI98" s="71"/>
      <c r="CJ98" s="71"/>
      <c r="CK98" s="71"/>
      <c r="CL98" s="71"/>
      <c r="CM98" s="71"/>
      <c r="CN98" s="71"/>
      <c r="CO98" s="71"/>
      <c r="CP98" s="71"/>
      <c r="CQ98" s="71"/>
      <c r="CR98" s="71"/>
      <c r="CS98" s="71"/>
      <c r="CT98" s="71"/>
      <c r="CU98" s="71"/>
      <c r="CV98" s="71"/>
      <c r="CW98" s="71"/>
      <c r="CX98" s="71"/>
      <c r="CY98" s="71"/>
      <c r="CZ98" s="71"/>
      <c r="DA98" s="71"/>
      <c r="DB98" s="71"/>
      <c r="DC98" s="71"/>
      <c r="DD98" s="71"/>
      <c r="DE98" s="71"/>
      <c r="DF98" s="71"/>
      <c r="DG98" s="71"/>
      <c r="DH98" s="71"/>
      <c r="DI98" s="71"/>
      <c r="DJ98" s="71"/>
      <c r="DK98" s="71"/>
      <c r="DL98" s="71"/>
      <c r="DM98" s="71"/>
      <c r="DN98" s="71"/>
      <c r="DO98" s="71"/>
      <c r="DP98" s="71"/>
      <c r="DQ98" s="71"/>
      <c r="DR98" s="71"/>
      <c r="DS98" s="71"/>
      <c r="DT98" s="71"/>
      <c r="DU98" s="71"/>
      <c r="DV98" s="71"/>
      <c r="DW98" s="71"/>
      <c r="DX98" s="71"/>
      <c r="DY98" s="71"/>
      <c r="DZ98" s="71"/>
      <c r="EA98" s="71"/>
      <c r="EB98" s="71"/>
      <c r="EC98" s="71"/>
      <c r="ED98" s="71"/>
      <c r="EE98" s="71"/>
      <c r="EF98" s="71"/>
      <c r="EG98" s="71"/>
      <c r="EH98" s="71"/>
      <c r="EI98" s="71"/>
      <c r="EJ98" s="71"/>
      <c r="EK98" s="71"/>
      <c r="EL98" s="71"/>
      <c r="EM98" s="71"/>
      <c r="EN98" s="71"/>
      <c r="EO98" s="71"/>
      <c r="EP98" s="71"/>
      <c r="EQ98" s="71"/>
      <c r="ER98" s="71"/>
      <c r="ES98" s="71"/>
      <c r="ET98" s="71"/>
      <c r="EU98" s="71"/>
      <c r="EV98" s="71"/>
      <c r="EW98" s="71"/>
      <c r="EX98" s="71"/>
      <c r="EY98" s="71"/>
      <c r="EZ98" s="71"/>
      <c r="FA98" s="71"/>
      <c r="FB98" s="71"/>
      <c r="FC98" s="71"/>
      <c r="FD98" s="71"/>
      <c r="FE98" s="71"/>
      <c r="FF98" s="71"/>
      <c r="FG98" s="71"/>
      <c r="FH98" s="71"/>
      <c r="FI98" s="71"/>
      <c r="FJ98" s="71"/>
      <c r="FK98" s="71"/>
      <c r="FL98" s="71"/>
      <c r="FM98" s="71"/>
      <c r="FN98" s="71"/>
      <c r="FO98" s="71"/>
      <c r="FP98" s="71"/>
      <c r="FQ98" s="71"/>
      <c r="FR98" s="71"/>
      <c r="FS98" s="71"/>
      <c r="FT98" s="71"/>
      <c r="FU98" s="71"/>
      <c r="FV98" s="71"/>
      <c r="FW98" s="71"/>
      <c r="FX98" s="71"/>
      <c r="FY98" s="71"/>
      <c r="FZ98" s="71"/>
      <c r="GA98" s="71"/>
      <c r="GB98" s="71"/>
      <c r="GC98" s="71"/>
      <c r="GD98" s="71"/>
      <c r="GE98" s="71"/>
      <c r="GF98" s="71"/>
      <c r="GG98" s="71"/>
      <c r="GH98" s="71"/>
      <c r="GI98" s="71"/>
      <c r="GJ98" s="71"/>
      <c r="GK98" s="71"/>
      <c r="GL98" s="71"/>
      <c r="GM98" s="71"/>
      <c r="GN98" s="71"/>
      <c r="GO98" s="71"/>
      <c r="GP98" s="71"/>
      <c r="GQ98" s="71"/>
      <c r="GR98" s="71"/>
      <c r="GS98" s="71"/>
      <c r="GT98" s="71"/>
      <c r="GU98" s="71"/>
      <c r="GV98" s="71"/>
      <c r="GW98" s="71"/>
      <c r="GX98" s="71"/>
      <c r="GY98" s="71"/>
      <c r="GZ98" s="71"/>
      <c r="HA98" s="71"/>
      <c r="HB98" s="71"/>
      <c r="HC98" s="71"/>
      <c r="HD98" s="71"/>
      <c r="HE98" s="71"/>
      <c r="HF98" s="71"/>
      <c r="HG98" s="71"/>
      <c r="HH98" s="71"/>
      <c r="HI98" s="71"/>
      <c r="HJ98" s="71"/>
      <c r="HK98" s="71"/>
      <c r="HL98" s="71"/>
      <c r="HM98" s="71"/>
      <c r="HN98" s="71"/>
      <c r="HO98" s="71"/>
      <c r="HP98" s="71"/>
      <c r="HQ98" s="71"/>
      <c r="HR98" s="71"/>
      <c r="HS98" s="71"/>
      <c r="HT98" s="71"/>
      <c r="HU98" s="71"/>
      <c r="HV98" s="71"/>
      <c r="HW98" s="71"/>
      <c r="HX98" s="71"/>
      <c r="HY98" s="71"/>
      <c r="HZ98" s="71"/>
      <c r="IA98" s="71"/>
      <c r="IB98" s="71"/>
      <c r="IC98" s="71"/>
      <c r="ID98" s="71"/>
      <c r="IE98" s="71"/>
      <c r="IF98" s="71"/>
      <c r="IG98" s="71"/>
      <c r="IH98" s="71"/>
      <c r="II98" s="71"/>
      <c r="IJ98" s="71"/>
      <c r="IK98" s="71"/>
    </row>
    <row r="99" spans="1:245" s="66" customFormat="1" ht="42.75">
      <c r="A99" s="36">
        <v>40</v>
      </c>
      <c r="B99" s="35" t="s">
        <v>112</v>
      </c>
      <c r="C99" s="37" t="s">
        <v>80</v>
      </c>
      <c r="D99" s="41" t="s">
        <v>114</v>
      </c>
      <c r="E99" s="35" t="s">
        <v>21</v>
      </c>
      <c r="F99" s="35">
        <f>SUM(F100)</f>
        <v>10</v>
      </c>
      <c r="G99" s="26"/>
      <c r="H99" s="26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71"/>
      <c r="BN99" s="71"/>
      <c r="BO99" s="71"/>
      <c r="BP99" s="71"/>
      <c r="BQ99" s="71"/>
      <c r="BR99" s="71"/>
      <c r="BS99" s="71"/>
      <c r="BT99" s="71"/>
      <c r="BU99" s="71"/>
      <c r="BV99" s="71"/>
      <c r="BW99" s="71"/>
      <c r="BX99" s="71"/>
      <c r="BY99" s="71"/>
      <c r="BZ99" s="71"/>
      <c r="CA99" s="71"/>
      <c r="CB99" s="71"/>
      <c r="CC99" s="71"/>
      <c r="CD99" s="71"/>
      <c r="CE99" s="71"/>
      <c r="CF99" s="71"/>
      <c r="CG99" s="71"/>
      <c r="CH99" s="71"/>
      <c r="CI99" s="71"/>
      <c r="CJ99" s="71"/>
      <c r="CK99" s="71"/>
      <c r="CL99" s="71"/>
      <c r="CM99" s="71"/>
      <c r="CN99" s="71"/>
      <c r="CO99" s="71"/>
      <c r="CP99" s="71"/>
      <c r="CQ99" s="71"/>
      <c r="CR99" s="71"/>
      <c r="CS99" s="71"/>
      <c r="CT99" s="71"/>
      <c r="CU99" s="71"/>
      <c r="CV99" s="71"/>
      <c r="CW99" s="71"/>
      <c r="CX99" s="71"/>
      <c r="CY99" s="71"/>
      <c r="CZ99" s="71"/>
      <c r="DA99" s="71"/>
      <c r="DB99" s="71"/>
      <c r="DC99" s="71"/>
      <c r="DD99" s="71"/>
      <c r="DE99" s="71"/>
      <c r="DF99" s="71"/>
      <c r="DG99" s="71"/>
      <c r="DH99" s="71"/>
      <c r="DI99" s="71"/>
      <c r="DJ99" s="71"/>
      <c r="DK99" s="71"/>
      <c r="DL99" s="71"/>
      <c r="DM99" s="71"/>
      <c r="DN99" s="71"/>
      <c r="DO99" s="71"/>
      <c r="DP99" s="71"/>
      <c r="DQ99" s="71"/>
      <c r="DR99" s="71"/>
      <c r="DS99" s="71"/>
      <c r="DT99" s="71"/>
      <c r="DU99" s="71"/>
      <c r="DV99" s="71"/>
      <c r="DW99" s="71"/>
      <c r="DX99" s="71"/>
      <c r="DY99" s="71"/>
      <c r="DZ99" s="71"/>
      <c r="EA99" s="71"/>
      <c r="EB99" s="71"/>
      <c r="EC99" s="71"/>
      <c r="ED99" s="71"/>
      <c r="EE99" s="71"/>
      <c r="EF99" s="71"/>
      <c r="EG99" s="71"/>
      <c r="EH99" s="71"/>
      <c r="EI99" s="71"/>
      <c r="EJ99" s="71"/>
      <c r="EK99" s="71"/>
      <c r="EL99" s="71"/>
      <c r="EM99" s="71"/>
      <c r="EN99" s="71"/>
      <c r="EO99" s="71"/>
      <c r="EP99" s="71"/>
      <c r="EQ99" s="71"/>
      <c r="ER99" s="71"/>
      <c r="ES99" s="71"/>
      <c r="ET99" s="71"/>
      <c r="EU99" s="71"/>
      <c r="EV99" s="71"/>
      <c r="EW99" s="71"/>
      <c r="EX99" s="71"/>
      <c r="EY99" s="71"/>
      <c r="EZ99" s="71"/>
      <c r="FA99" s="71"/>
      <c r="FB99" s="71"/>
      <c r="FC99" s="71"/>
      <c r="FD99" s="71"/>
      <c r="FE99" s="71"/>
      <c r="FF99" s="71"/>
      <c r="FG99" s="71"/>
      <c r="FH99" s="71"/>
      <c r="FI99" s="71"/>
      <c r="FJ99" s="71"/>
      <c r="FK99" s="71"/>
      <c r="FL99" s="71"/>
      <c r="FM99" s="71"/>
      <c r="FN99" s="71"/>
      <c r="FO99" s="71"/>
      <c r="FP99" s="71"/>
      <c r="FQ99" s="71"/>
      <c r="FR99" s="71"/>
      <c r="FS99" s="71"/>
      <c r="FT99" s="71"/>
      <c r="FU99" s="71"/>
      <c r="FV99" s="71"/>
      <c r="FW99" s="71"/>
      <c r="FX99" s="71"/>
      <c r="FY99" s="71"/>
      <c r="FZ99" s="71"/>
      <c r="GA99" s="71"/>
      <c r="GB99" s="71"/>
      <c r="GC99" s="71"/>
      <c r="GD99" s="71"/>
      <c r="GE99" s="71"/>
      <c r="GF99" s="71"/>
      <c r="GG99" s="71"/>
      <c r="GH99" s="71"/>
      <c r="GI99" s="71"/>
      <c r="GJ99" s="71"/>
      <c r="GK99" s="71"/>
      <c r="GL99" s="71"/>
      <c r="GM99" s="71"/>
      <c r="GN99" s="71"/>
      <c r="GO99" s="71"/>
      <c r="GP99" s="71"/>
      <c r="GQ99" s="71"/>
      <c r="GR99" s="71"/>
      <c r="GS99" s="71"/>
      <c r="GT99" s="71"/>
      <c r="GU99" s="71"/>
      <c r="GV99" s="71"/>
      <c r="GW99" s="71"/>
      <c r="GX99" s="71"/>
      <c r="GY99" s="71"/>
      <c r="GZ99" s="71"/>
      <c r="HA99" s="71"/>
      <c r="HB99" s="71"/>
      <c r="HC99" s="71"/>
      <c r="HD99" s="71"/>
      <c r="HE99" s="71"/>
      <c r="HF99" s="71"/>
      <c r="HG99" s="71"/>
      <c r="HH99" s="71"/>
      <c r="HI99" s="71"/>
      <c r="HJ99" s="71"/>
      <c r="HK99" s="71"/>
      <c r="HL99" s="71"/>
      <c r="HM99" s="71"/>
      <c r="HN99" s="71"/>
      <c r="HO99" s="71"/>
      <c r="HP99" s="71"/>
      <c r="HQ99" s="71"/>
      <c r="HR99" s="71"/>
      <c r="HS99" s="71"/>
      <c r="HT99" s="71"/>
      <c r="HU99" s="71"/>
      <c r="HV99" s="71"/>
      <c r="HW99" s="71"/>
      <c r="HX99" s="71"/>
      <c r="HY99" s="71"/>
      <c r="HZ99" s="71"/>
      <c r="IA99" s="71"/>
      <c r="IB99" s="71"/>
      <c r="IC99" s="71"/>
      <c r="ID99" s="71"/>
      <c r="IE99" s="71"/>
      <c r="IF99" s="71"/>
      <c r="IG99" s="71"/>
      <c r="IH99" s="71"/>
      <c r="II99" s="71"/>
      <c r="IJ99" s="71"/>
      <c r="IK99" s="71"/>
    </row>
    <row r="100" spans="1:245" s="66" customFormat="1" ht="14.25">
      <c r="A100" s="113"/>
      <c r="B100" s="114"/>
      <c r="C100" s="115"/>
      <c r="D100" s="116" t="s">
        <v>164</v>
      </c>
      <c r="E100" s="114" t="s">
        <v>21</v>
      </c>
      <c r="F100" s="117">
        <v>10</v>
      </c>
      <c r="G100" s="108"/>
      <c r="H100" s="108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71"/>
      <c r="BN100" s="71"/>
      <c r="BO100" s="71"/>
      <c r="BP100" s="71"/>
      <c r="BQ100" s="71"/>
      <c r="BR100" s="71"/>
      <c r="BS100" s="71"/>
      <c r="BT100" s="71"/>
      <c r="BU100" s="71"/>
      <c r="BV100" s="71"/>
      <c r="BW100" s="71"/>
      <c r="BX100" s="71"/>
      <c r="BY100" s="71"/>
      <c r="BZ100" s="71"/>
      <c r="CA100" s="71"/>
      <c r="CB100" s="71"/>
      <c r="CC100" s="71"/>
      <c r="CD100" s="71"/>
      <c r="CE100" s="71"/>
      <c r="CF100" s="71"/>
      <c r="CG100" s="71"/>
      <c r="CH100" s="71"/>
      <c r="CI100" s="71"/>
      <c r="CJ100" s="71"/>
      <c r="CK100" s="71"/>
      <c r="CL100" s="71"/>
      <c r="CM100" s="71"/>
      <c r="CN100" s="71"/>
      <c r="CO100" s="71"/>
      <c r="CP100" s="71"/>
      <c r="CQ100" s="71"/>
      <c r="CR100" s="71"/>
      <c r="CS100" s="71"/>
      <c r="CT100" s="71"/>
      <c r="CU100" s="71"/>
      <c r="CV100" s="71"/>
      <c r="CW100" s="71"/>
      <c r="CX100" s="71"/>
      <c r="CY100" s="71"/>
      <c r="CZ100" s="71"/>
      <c r="DA100" s="71"/>
      <c r="DB100" s="71"/>
      <c r="DC100" s="71"/>
      <c r="DD100" s="71"/>
      <c r="DE100" s="71"/>
      <c r="DF100" s="71"/>
      <c r="DG100" s="71"/>
      <c r="DH100" s="71"/>
      <c r="DI100" s="71"/>
      <c r="DJ100" s="71"/>
      <c r="DK100" s="71"/>
      <c r="DL100" s="71"/>
      <c r="DM100" s="71"/>
      <c r="DN100" s="71"/>
      <c r="DO100" s="71"/>
      <c r="DP100" s="71"/>
      <c r="DQ100" s="71"/>
      <c r="DR100" s="71"/>
      <c r="DS100" s="71"/>
      <c r="DT100" s="71"/>
      <c r="DU100" s="71"/>
      <c r="DV100" s="71"/>
      <c r="DW100" s="71"/>
      <c r="DX100" s="71"/>
      <c r="DY100" s="71"/>
      <c r="DZ100" s="71"/>
      <c r="EA100" s="71"/>
      <c r="EB100" s="71"/>
      <c r="EC100" s="71"/>
      <c r="ED100" s="71"/>
      <c r="EE100" s="71"/>
      <c r="EF100" s="71"/>
      <c r="EG100" s="71"/>
      <c r="EH100" s="71"/>
      <c r="EI100" s="71"/>
      <c r="EJ100" s="71"/>
      <c r="EK100" s="71"/>
      <c r="EL100" s="71"/>
      <c r="EM100" s="71"/>
      <c r="EN100" s="71"/>
      <c r="EO100" s="71"/>
      <c r="EP100" s="71"/>
      <c r="EQ100" s="71"/>
      <c r="ER100" s="71"/>
      <c r="ES100" s="71"/>
      <c r="ET100" s="71"/>
      <c r="EU100" s="71"/>
      <c r="EV100" s="71"/>
      <c r="EW100" s="71"/>
      <c r="EX100" s="71"/>
      <c r="EY100" s="71"/>
      <c r="EZ100" s="71"/>
      <c r="FA100" s="71"/>
      <c r="FB100" s="71"/>
      <c r="FC100" s="71"/>
      <c r="FD100" s="71"/>
      <c r="FE100" s="71"/>
      <c r="FF100" s="71"/>
      <c r="FG100" s="71"/>
      <c r="FH100" s="71"/>
      <c r="FI100" s="71"/>
      <c r="FJ100" s="71"/>
      <c r="FK100" s="71"/>
      <c r="FL100" s="71"/>
      <c r="FM100" s="71"/>
      <c r="FN100" s="71"/>
      <c r="FO100" s="71"/>
      <c r="FP100" s="71"/>
      <c r="FQ100" s="71"/>
      <c r="FR100" s="71"/>
      <c r="FS100" s="71"/>
      <c r="FT100" s="71"/>
      <c r="FU100" s="71"/>
      <c r="FV100" s="71"/>
      <c r="FW100" s="71"/>
      <c r="FX100" s="71"/>
      <c r="FY100" s="71"/>
      <c r="FZ100" s="71"/>
      <c r="GA100" s="71"/>
      <c r="GB100" s="71"/>
      <c r="GC100" s="71"/>
      <c r="GD100" s="71"/>
      <c r="GE100" s="71"/>
      <c r="GF100" s="71"/>
      <c r="GG100" s="71"/>
      <c r="GH100" s="71"/>
      <c r="GI100" s="71"/>
      <c r="GJ100" s="71"/>
      <c r="GK100" s="71"/>
      <c r="GL100" s="71"/>
      <c r="GM100" s="71"/>
      <c r="GN100" s="71"/>
      <c r="GO100" s="71"/>
      <c r="GP100" s="71"/>
      <c r="GQ100" s="71"/>
      <c r="GR100" s="71"/>
      <c r="GS100" s="71"/>
      <c r="GT100" s="71"/>
      <c r="GU100" s="71"/>
      <c r="GV100" s="71"/>
      <c r="GW100" s="71"/>
      <c r="GX100" s="71"/>
      <c r="GY100" s="71"/>
      <c r="GZ100" s="71"/>
      <c r="HA100" s="71"/>
      <c r="HB100" s="71"/>
      <c r="HC100" s="71"/>
      <c r="HD100" s="71"/>
      <c r="HE100" s="71"/>
      <c r="HF100" s="71"/>
      <c r="HG100" s="71"/>
      <c r="HH100" s="71"/>
      <c r="HI100" s="71"/>
      <c r="HJ100" s="71"/>
      <c r="HK100" s="71"/>
      <c r="HL100" s="71"/>
      <c r="HM100" s="71"/>
      <c r="HN100" s="71"/>
      <c r="HO100" s="71"/>
      <c r="HP100" s="71"/>
      <c r="HQ100" s="71"/>
      <c r="HR100" s="71"/>
      <c r="HS100" s="71"/>
      <c r="HT100" s="71"/>
      <c r="HU100" s="71"/>
      <c r="HV100" s="71"/>
      <c r="HW100" s="71"/>
      <c r="HX100" s="71"/>
      <c r="HY100" s="71"/>
      <c r="HZ100" s="71"/>
      <c r="IA100" s="71"/>
      <c r="IB100" s="71"/>
      <c r="IC100" s="71"/>
      <c r="ID100" s="71"/>
      <c r="IE100" s="71"/>
      <c r="IF100" s="71"/>
      <c r="IG100" s="71"/>
      <c r="IH100" s="71"/>
      <c r="II100" s="71"/>
      <c r="IJ100" s="71"/>
      <c r="IK100" s="71"/>
    </row>
    <row r="101" spans="1:245" s="66" customFormat="1" ht="15">
      <c r="A101" s="27"/>
      <c r="B101" s="28" t="s">
        <v>173</v>
      </c>
      <c r="C101" s="62"/>
      <c r="D101" s="63" t="s">
        <v>172</v>
      </c>
      <c r="E101" s="64"/>
      <c r="F101" s="64"/>
      <c r="G101" s="19"/>
      <c r="H101" s="20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R101" s="71"/>
      <c r="BS101" s="71"/>
      <c r="BT101" s="71"/>
      <c r="BU101" s="71"/>
      <c r="BV101" s="71"/>
      <c r="BW101" s="71"/>
      <c r="BX101" s="71"/>
      <c r="BY101" s="71"/>
      <c r="BZ101" s="71"/>
      <c r="CA101" s="71"/>
      <c r="CB101" s="71"/>
      <c r="CC101" s="71"/>
      <c r="CD101" s="71"/>
      <c r="CE101" s="71"/>
      <c r="CF101" s="71"/>
      <c r="CG101" s="71"/>
      <c r="CH101" s="71"/>
      <c r="CI101" s="71"/>
      <c r="CJ101" s="71"/>
      <c r="CK101" s="71"/>
      <c r="CL101" s="71"/>
      <c r="CM101" s="71"/>
      <c r="CN101" s="71"/>
      <c r="CO101" s="71"/>
      <c r="CP101" s="71"/>
      <c r="CQ101" s="71"/>
      <c r="CR101" s="71"/>
      <c r="CS101" s="71"/>
      <c r="CT101" s="71"/>
      <c r="CU101" s="71"/>
      <c r="CV101" s="71"/>
      <c r="CW101" s="71"/>
      <c r="CX101" s="71"/>
      <c r="CY101" s="71"/>
      <c r="CZ101" s="71"/>
      <c r="DA101" s="71"/>
      <c r="DB101" s="71"/>
      <c r="DC101" s="71"/>
      <c r="DD101" s="71"/>
      <c r="DE101" s="71"/>
      <c r="DF101" s="71"/>
      <c r="DG101" s="71"/>
      <c r="DH101" s="71"/>
      <c r="DI101" s="71"/>
      <c r="DJ101" s="71"/>
      <c r="DK101" s="71"/>
      <c r="DL101" s="71"/>
      <c r="DM101" s="71"/>
      <c r="DN101" s="71"/>
      <c r="DO101" s="71"/>
      <c r="DP101" s="71"/>
      <c r="DQ101" s="71"/>
      <c r="DR101" s="71"/>
      <c r="DS101" s="71"/>
      <c r="DT101" s="71"/>
      <c r="DU101" s="71"/>
      <c r="DV101" s="71"/>
      <c r="DW101" s="71"/>
      <c r="DX101" s="71"/>
      <c r="DY101" s="71"/>
      <c r="DZ101" s="71"/>
      <c r="EA101" s="71"/>
      <c r="EB101" s="71"/>
      <c r="EC101" s="71"/>
      <c r="ED101" s="71"/>
      <c r="EE101" s="71"/>
      <c r="EF101" s="71"/>
      <c r="EG101" s="71"/>
      <c r="EH101" s="71"/>
      <c r="EI101" s="71"/>
      <c r="EJ101" s="71"/>
      <c r="EK101" s="71"/>
      <c r="EL101" s="71"/>
      <c r="EM101" s="71"/>
      <c r="EN101" s="71"/>
      <c r="EO101" s="71"/>
      <c r="EP101" s="71"/>
      <c r="EQ101" s="71"/>
      <c r="ER101" s="71"/>
      <c r="ES101" s="71"/>
      <c r="ET101" s="71"/>
      <c r="EU101" s="71"/>
      <c r="EV101" s="71"/>
      <c r="EW101" s="71"/>
      <c r="EX101" s="71"/>
      <c r="EY101" s="71"/>
      <c r="EZ101" s="71"/>
      <c r="FA101" s="71"/>
      <c r="FB101" s="71"/>
      <c r="FC101" s="71"/>
      <c r="FD101" s="71"/>
      <c r="FE101" s="71"/>
      <c r="FF101" s="71"/>
      <c r="FG101" s="71"/>
      <c r="FH101" s="71"/>
      <c r="FI101" s="71"/>
      <c r="FJ101" s="71"/>
      <c r="FK101" s="71"/>
      <c r="FL101" s="71"/>
      <c r="FM101" s="71"/>
      <c r="FN101" s="71"/>
      <c r="FO101" s="71"/>
      <c r="FP101" s="71"/>
      <c r="FQ101" s="71"/>
      <c r="FR101" s="71"/>
      <c r="FS101" s="71"/>
      <c r="FT101" s="71"/>
      <c r="FU101" s="71"/>
      <c r="FV101" s="71"/>
      <c r="FW101" s="71"/>
      <c r="FX101" s="71"/>
      <c r="FY101" s="71"/>
      <c r="FZ101" s="71"/>
      <c r="GA101" s="71"/>
      <c r="GB101" s="71"/>
      <c r="GC101" s="71"/>
      <c r="GD101" s="71"/>
      <c r="GE101" s="71"/>
      <c r="GF101" s="71"/>
      <c r="GG101" s="71"/>
      <c r="GH101" s="71"/>
      <c r="GI101" s="71"/>
      <c r="GJ101" s="71"/>
      <c r="GK101" s="71"/>
      <c r="GL101" s="71"/>
      <c r="GM101" s="71"/>
      <c r="GN101" s="71"/>
      <c r="GO101" s="71"/>
      <c r="GP101" s="71"/>
      <c r="GQ101" s="71"/>
      <c r="GR101" s="71"/>
      <c r="GS101" s="71"/>
      <c r="GT101" s="71"/>
      <c r="GU101" s="71"/>
      <c r="GV101" s="71"/>
      <c r="GW101" s="71"/>
      <c r="GX101" s="71"/>
      <c r="GY101" s="71"/>
      <c r="GZ101" s="71"/>
      <c r="HA101" s="71"/>
      <c r="HB101" s="71"/>
      <c r="HC101" s="71"/>
      <c r="HD101" s="71"/>
      <c r="HE101" s="71"/>
      <c r="HF101" s="71"/>
      <c r="HG101" s="71"/>
      <c r="HH101" s="71"/>
      <c r="HI101" s="71"/>
      <c r="HJ101" s="71"/>
      <c r="HK101" s="71"/>
      <c r="HL101" s="71"/>
      <c r="HM101" s="71"/>
      <c r="HN101" s="71"/>
      <c r="HO101" s="71"/>
      <c r="HP101" s="71"/>
      <c r="HQ101" s="71"/>
      <c r="HR101" s="71"/>
      <c r="HS101" s="71"/>
      <c r="HT101" s="71"/>
      <c r="HU101" s="71"/>
      <c r="HV101" s="71"/>
      <c r="HW101" s="71"/>
      <c r="HX101" s="71"/>
      <c r="HY101" s="71"/>
      <c r="HZ101" s="71"/>
      <c r="IA101" s="71"/>
      <c r="IB101" s="71"/>
      <c r="IC101" s="71"/>
      <c r="ID101" s="71"/>
      <c r="IE101" s="71"/>
      <c r="IF101" s="71"/>
      <c r="IG101" s="71"/>
      <c r="IH101" s="71"/>
      <c r="II101" s="71"/>
      <c r="IJ101" s="71"/>
      <c r="IK101" s="71"/>
    </row>
    <row r="102" spans="1:245" s="66" customFormat="1" ht="28.5">
      <c r="A102" s="21">
        <v>41</v>
      </c>
      <c r="B102" s="22" t="s">
        <v>173</v>
      </c>
      <c r="C102" s="43" t="s">
        <v>51</v>
      </c>
      <c r="D102" s="65" t="s">
        <v>174</v>
      </c>
      <c r="E102" s="22" t="s">
        <v>21</v>
      </c>
      <c r="F102" s="25">
        <f>SUM(F103:F104)</f>
        <v>4322</v>
      </c>
      <c r="G102" s="26"/>
      <c r="H102" s="26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71"/>
      <c r="BN102" s="71"/>
      <c r="BO102" s="71"/>
      <c r="BP102" s="71"/>
      <c r="BQ102" s="71"/>
      <c r="BR102" s="71"/>
      <c r="BS102" s="71"/>
      <c r="BT102" s="71"/>
      <c r="BU102" s="71"/>
      <c r="BV102" s="71"/>
      <c r="BW102" s="71"/>
      <c r="BX102" s="71"/>
      <c r="BY102" s="71"/>
      <c r="BZ102" s="71"/>
      <c r="CA102" s="71"/>
      <c r="CB102" s="71"/>
      <c r="CC102" s="71"/>
      <c r="CD102" s="71"/>
      <c r="CE102" s="71"/>
      <c r="CF102" s="71"/>
      <c r="CG102" s="71"/>
      <c r="CH102" s="71"/>
      <c r="CI102" s="71"/>
      <c r="CJ102" s="71"/>
      <c r="CK102" s="71"/>
      <c r="CL102" s="71"/>
      <c r="CM102" s="71"/>
      <c r="CN102" s="71"/>
      <c r="CO102" s="71"/>
      <c r="CP102" s="71"/>
      <c r="CQ102" s="71"/>
      <c r="CR102" s="71"/>
      <c r="CS102" s="71"/>
      <c r="CT102" s="71"/>
      <c r="CU102" s="71"/>
      <c r="CV102" s="71"/>
      <c r="CW102" s="71"/>
      <c r="CX102" s="71"/>
      <c r="CY102" s="71"/>
      <c r="CZ102" s="71"/>
      <c r="DA102" s="71"/>
      <c r="DB102" s="71"/>
      <c r="DC102" s="71"/>
      <c r="DD102" s="71"/>
      <c r="DE102" s="71"/>
      <c r="DF102" s="71"/>
      <c r="DG102" s="71"/>
      <c r="DH102" s="71"/>
      <c r="DI102" s="71"/>
      <c r="DJ102" s="71"/>
      <c r="DK102" s="71"/>
      <c r="DL102" s="71"/>
      <c r="DM102" s="71"/>
      <c r="DN102" s="71"/>
      <c r="DO102" s="71"/>
      <c r="DP102" s="71"/>
      <c r="DQ102" s="71"/>
      <c r="DR102" s="71"/>
      <c r="DS102" s="71"/>
      <c r="DT102" s="71"/>
      <c r="DU102" s="71"/>
      <c r="DV102" s="71"/>
      <c r="DW102" s="71"/>
      <c r="DX102" s="71"/>
      <c r="DY102" s="71"/>
      <c r="DZ102" s="71"/>
      <c r="EA102" s="71"/>
      <c r="EB102" s="71"/>
      <c r="EC102" s="71"/>
      <c r="ED102" s="71"/>
      <c r="EE102" s="71"/>
      <c r="EF102" s="71"/>
      <c r="EG102" s="71"/>
      <c r="EH102" s="71"/>
      <c r="EI102" s="71"/>
      <c r="EJ102" s="71"/>
      <c r="EK102" s="71"/>
      <c r="EL102" s="71"/>
      <c r="EM102" s="71"/>
      <c r="EN102" s="71"/>
      <c r="EO102" s="71"/>
      <c r="EP102" s="71"/>
      <c r="EQ102" s="71"/>
      <c r="ER102" s="71"/>
      <c r="ES102" s="71"/>
      <c r="ET102" s="71"/>
      <c r="EU102" s="71"/>
      <c r="EV102" s="71"/>
      <c r="EW102" s="71"/>
      <c r="EX102" s="71"/>
      <c r="EY102" s="71"/>
      <c r="EZ102" s="71"/>
      <c r="FA102" s="71"/>
      <c r="FB102" s="71"/>
      <c r="FC102" s="71"/>
      <c r="FD102" s="71"/>
      <c r="FE102" s="71"/>
      <c r="FF102" s="71"/>
      <c r="FG102" s="71"/>
      <c r="FH102" s="71"/>
      <c r="FI102" s="71"/>
      <c r="FJ102" s="71"/>
      <c r="FK102" s="71"/>
      <c r="FL102" s="71"/>
      <c r="FM102" s="71"/>
      <c r="FN102" s="71"/>
      <c r="FO102" s="71"/>
      <c r="FP102" s="71"/>
      <c r="FQ102" s="71"/>
      <c r="FR102" s="71"/>
      <c r="FS102" s="71"/>
      <c r="FT102" s="71"/>
      <c r="FU102" s="71"/>
      <c r="FV102" s="71"/>
      <c r="FW102" s="71"/>
      <c r="FX102" s="71"/>
      <c r="FY102" s="71"/>
      <c r="FZ102" s="71"/>
      <c r="GA102" s="71"/>
      <c r="GB102" s="71"/>
      <c r="GC102" s="71"/>
      <c r="GD102" s="71"/>
      <c r="GE102" s="71"/>
      <c r="GF102" s="71"/>
      <c r="GG102" s="71"/>
      <c r="GH102" s="71"/>
      <c r="GI102" s="71"/>
      <c r="GJ102" s="71"/>
      <c r="GK102" s="71"/>
      <c r="GL102" s="71"/>
      <c r="GM102" s="71"/>
      <c r="GN102" s="71"/>
      <c r="GO102" s="71"/>
      <c r="GP102" s="71"/>
      <c r="GQ102" s="71"/>
      <c r="GR102" s="71"/>
      <c r="GS102" s="71"/>
      <c r="GT102" s="71"/>
      <c r="GU102" s="71"/>
      <c r="GV102" s="71"/>
      <c r="GW102" s="71"/>
      <c r="GX102" s="71"/>
      <c r="GY102" s="71"/>
      <c r="GZ102" s="71"/>
      <c r="HA102" s="71"/>
      <c r="HB102" s="71"/>
      <c r="HC102" s="71"/>
      <c r="HD102" s="71"/>
      <c r="HE102" s="71"/>
      <c r="HF102" s="71"/>
      <c r="HG102" s="71"/>
      <c r="HH102" s="71"/>
      <c r="HI102" s="71"/>
      <c r="HJ102" s="71"/>
      <c r="HK102" s="71"/>
      <c r="HL102" s="71"/>
      <c r="HM102" s="71"/>
      <c r="HN102" s="71"/>
      <c r="HO102" s="71"/>
      <c r="HP102" s="71"/>
      <c r="HQ102" s="71"/>
      <c r="HR102" s="71"/>
      <c r="HS102" s="71"/>
      <c r="HT102" s="71"/>
      <c r="HU102" s="71"/>
      <c r="HV102" s="71"/>
      <c r="HW102" s="71"/>
      <c r="HX102" s="71"/>
      <c r="HY102" s="71"/>
      <c r="HZ102" s="71"/>
      <c r="IA102" s="71"/>
      <c r="IB102" s="71"/>
      <c r="IC102" s="71"/>
      <c r="ID102" s="71"/>
      <c r="IE102" s="71"/>
      <c r="IF102" s="71"/>
      <c r="IG102" s="71"/>
      <c r="IH102" s="71"/>
      <c r="II102" s="71"/>
      <c r="IJ102" s="71"/>
      <c r="IK102" s="71"/>
    </row>
    <row r="103" spans="1:245" s="66" customFormat="1" ht="35.25" customHeight="1">
      <c r="A103" s="113"/>
      <c r="B103" s="114"/>
      <c r="C103" s="115"/>
      <c r="D103" s="116" t="s">
        <v>103</v>
      </c>
      <c r="E103" s="114" t="s">
        <v>21</v>
      </c>
      <c r="F103" s="117">
        <f>((5088-(120*6)-(140+103)))</f>
        <v>4125</v>
      </c>
      <c r="G103" s="108"/>
      <c r="H103" s="108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R103" s="71"/>
      <c r="BS103" s="71"/>
      <c r="BT103" s="71"/>
      <c r="BU103" s="71"/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  <c r="CH103" s="71"/>
      <c r="CI103" s="71"/>
      <c r="CJ103" s="71"/>
      <c r="CK103" s="71"/>
      <c r="CL103" s="71"/>
      <c r="CM103" s="71"/>
      <c r="CN103" s="71"/>
      <c r="CO103" s="71"/>
      <c r="CP103" s="71"/>
      <c r="CQ103" s="71"/>
      <c r="CR103" s="71"/>
      <c r="CS103" s="71"/>
      <c r="CT103" s="71"/>
      <c r="CU103" s="71"/>
      <c r="CV103" s="71"/>
      <c r="CW103" s="71"/>
      <c r="CX103" s="71"/>
      <c r="CY103" s="71"/>
      <c r="CZ103" s="71"/>
      <c r="DA103" s="71"/>
      <c r="DB103" s="71"/>
      <c r="DC103" s="71"/>
      <c r="DD103" s="71"/>
      <c r="DE103" s="71"/>
      <c r="DF103" s="71"/>
      <c r="DG103" s="71"/>
      <c r="DH103" s="71"/>
      <c r="DI103" s="71"/>
      <c r="DJ103" s="71"/>
      <c r="DK103" s="71"/>
      <c r="DL103" s="71"/>
      <c r="DM103" s="71"/>
      <c r="DN103" s="71"/>
      <c r="DO103" s="71"/>
      <c r="DP103" s="71"/>
      <c r="DQ103" s="71"/>
      <c r="DR103" s="71"/>
      <c r="DS103" s="71"/>
      <c r="DT103" s="71"/>
      <c r="DU103" s="71"/>
      <c r="DV103" s="71"/>
      <c r="DW103" s="71"/>
      <c r="DX103" s="71"/>
      <c r="DY103" s="71"/>
      <c r="DZ103" s="71"/>
      <c r="EA103" s="71"/>
      <c r="EB103" s="71"/>
      <c r="EC103" s="71"/>
      <c r="ED103" s="71"/>
      <c r="EE103" s="71"/>
      <c r="EF103" s="71"/>
      <c r="EG103" s="71"/>
      <c r="EH103" s="71"/>
      <c r="EI103" s="71"/>
      <c r="EJ103" s="71"/>
      <c r="EK103" s="71"/>
      <c r="EL103" s="71"/>
      <c r="EM103" s="71"/>
      <c r="EN103" s="71"/>
      <c r="EO103" s="71"/>
      <c r="EP103" s="71"/>
      <c r="EQ103" s="71"/>
      <c r="ER103" s="71"/>
      <c r="ES103" s="71"/>
      <c r="ET103" s="71"/>
      <c r="EU103" s="71"/>
      <c r="EV103" s="71"/>
      <c r="EW103" s="71"/>
      <c r="EX103" s="71"/>
      <c r="EY103" s="71"/>
      <c r="EZ103" s="71"/>
      <c r="FA103" s="71"/>
      <c r="FB103" s="71"/>
      <c r="FC103" s="71"/>
      <c r="FD103" s="71"/>
      <c r="FE103" s="71"/>
      <c r="FF103" s="71"/>
      <c r="FG103" s="71"/>
      <c r="FH103" s="71"/>
      <c r="FI103" s="71"/>
      <c r="FJ103" s="71"/>
      <c r="FK103" s="71"/>
      <c r="FL103" s="71"/>
      <c r="FM103" s="71"/>
      <c r="FN103" s="71"/>
      <c r="FO103" s="71"/>
      <c r="FP103" s="71"/>
      <c r="FQ103" s="71"/>
      <c r="FR103" s="71"/>
      <c r="FS103" s="71"/>
      <c r="FT103" s="71"/>
      <c r="FU103" s="71"/>
      <c r="FV103" s="71"/>
      <c r="FW103" s="71"/>
      <c r="FX103" s="71"/>
      <c r="FY103" s="71"/>
      <c r="FZ103" s="71"/>
      <c r="GA103" s="71"/>
      <c r="GB103" s="71"/>
      <c r="GC103" s="71"/>
      <c r="GD103" s="71"/>
      <c r="GE103" s="71"/>
      <c r="GF103" s="71"/>
      <c r="GG103" s="71"/>
      <c r="GH103" s="71"/>
      <c r="GI103" s="71"/>
      <c r="GJ103" s="71"/>
      <c r="GK103" s="71"/>
      <c r="GL103" s="71"/>
      <c r="GM103" s="71"/>
      <c r="GN103" s="71"/>
      <c r="GO103" s="71"/>
      <c r="GP103" s="71"/>
      <c r="GQ103" s="71"/>
      <c r="GR103" s="71"/>
      <c r="GS103" s="71"/>
      <c r="GT103" s="71"/>
      <c r="GU103" s="71"/>
      <c r="GV103" s="71"/>
      <c r="GW103" s="71"/>
      <c r="GX103" s="71"/>
      <c r="GY103" s="71"/>
      <c r="GZ103" s="71"/>
      <c r="HA103" s="71"/>
      <c r="HB103" s="71"/>
      <c r="HC103" s="71"/>
      <c r="HD103" s="71"/>
      <c r="HE103" s="71"/>
      <c r="HF103" s="71"/>
      <c r="HG103" s="71"/>
      <c r="HH103" s="71"/>
      <c r="HI103" s="71"/>
      <c r="HJ103" s="71"/>
      <c r="HK103" s="71"/>
      <c r="HL103" s="71"/>
      <c r="HM103" s="71"/>
      <c r="HN103" s="71"/>
      <c r="HO103" s="71"/>
      <c r="HP103" s="71"/>
      <c r="HQ103" s="71"/>
      <c r="HR103" s="71"/>
      <c r="HS103" s="71"/>
      <c r="HT103" s="71"/>
      <c r="HU103" s="71"/>
      <c r="HV103" s="71"/>
      <c r="HW103" s="71"/>
      <c r="HX103" s="71"/>
      <c r="HY103" s="71"/>
      <c r="HZ103" s="71"/>
      <c r="IA103" s="71"/>
      <c r="IB103" s="71"/>
      <c r="IC103" s="71"/>
      <c r="ID103" s="71"/>
      <c r="IE103" s="71"/>
      <c r="IF103" s="71"/>
      <c r="IG103" s="71"/>
      <c r="IH103" s="71"/>
      <c r="II103" s="71"/>
      <c r="IJ103" s="71"/>
      <c r="IK103" s="71"/>
    </row>
    <row r="104" spans="1:245" s="66" customFormat="1" ht="14.25">
      <c r="A104" s="113"/>
      <c r="B104" s="114"/>
      <c r="C104" s="115"/>
      <c r="D104" s="116" t="s">
        <v>45</v>
      </c>
      <c r="E104" s="114" t="s">
        <v>21</v>
      </c>
      <c r="F104" s="117">
        <v>197</v>
      </c>
      <c r="G104" s="108"/>
      <c r="H104" s="108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1"/>
      <c r="BJ104" s="71"/>
      <c r="BK104" s="71"/>
      <c r="BL104" s="71"/>
      <c r="BM104" s="71"/>
      <c r="BN104" s="71"/>
      <c r="BO104" s="71"/>
      <c r="BP104" s="71"/>
      <c r="BQ104" s="71"/>
      <c r="BR104" s="71"/>
      <c r="BS104" s="71"/>
      <c r="BT104" s="71"/>
      <c r="BU104" s="71"/>
      <c r="BV104" s="71"/>
      <c r="BW104" s="71"/>
      <c r="BX104" s="71"/>
      <c r="BY104" s="71"/>
      <c r="BZ104" s="71"/>
      <c r="CA104" s="71"/>
      <c r="CB104" s="71"/>
      <c r="CC104" s="71"/>
      <c r="CD104" s="71"/>
      <c r="CE104" s="71"/>
      <c r="CF104" s="71"/>
      <c r="CG104" s="71"/>
      <c r="CH104" s="71"/>
      <c r="CI104" s="71"/>
      <c r="CJ104" s="71"/>
      <c r="CK104" s="71"/>
      <c r="CL104" s="71"/>
      <c r="CM104" s="71"/>
      <c r="CN104" s="71"/>
      <c r="CO104" s="71"/>
      <c r="CP104" s="71"/>
      <c r="CQ104" s="71"/>
      <c r="CR104" s="71"/>
      <c r="CS104" s="71"/>
      <c r="CT104" s="71"/>
      <c r="CU104" s="71"/>
      <c r="CV104" s="71"/>
      <c r="CW104" s="71"/>
      <c r="CX104" s="71"/>
      <c r="CY104" s="71"/>
      <c r="CZ104" s="71"/>
      <c r="DA104" s="71"/>
      <c r="DB104" s="71"/>
      <c r="DC104" s="71"/>
      <c r="DD104" s="71"/>
      <c r="DE104" s="71"/>
      <c r="DF104" s="71"/>
      <c r="DG104" s="71"/>
      <c r="DH104" s="71"/>
      <c r="DI104" s="71"/>
      <c r="DJ104" s="71"/>
      <c r="DK104" s="71"/>
      <c r="DL104" s="71"/>
      <c r="DM104" s="71"/>
      <c r="DN104" s="71"/>
      <c r="DO104" s="71"/>
      <c r="DP104" s="71"/>
      <c r="DQ104" s="71"/>
      <c r="DR104" s="71"/>
      <c r="DS104" s="71"/>
      <c r="DT104" s="71"/>
      <c r="DU104" s="71"/>
      <c r="DV104" s="71"/>
      <c r="DW104" s="71"/>
      <c r="DX104" s="71"/>
      <c r="DY104" s="71"/>
      <c r="DZ104" s="71"/>
      <c r="EA104" s="71"/>
      <c r="EB104" s="71"/>
      <c r="EC104" s="71"/>
      <c r="ED104" s="71"/>
      <c r="EE104" s="71"/>
      <c r="EF104" s="71"/>
      <c r="EG104" s="71"/>
      <c r="EH104" s="71"/>
      <c r="EI104" s="71"/>
      <c r="EJ104" s="71"/>
      <c r="EK104" s="71"/>
      <c r="EL104" s="71"/>
      <c r="EM104" s="71"/>
      <c r="EN104" s="71"/>
      <c r="EO104" s="71"/>
      <c r="EP104" s="71"/>
      <c r="EQ104" s="71"/>
      <c r="ER104" s="71"/>
      <c r="ES104" s="71"/>
      <c r="ET104" s="71"/>
      <c r="EU104" s="71"/>
      <c r="EV104" s="71"/>
      <c r="EW104" s="71"/>
      <c r="EX104" s="71"/>
      <c r="EY104" s="71"/>
      <c r="EZ104" s="71"/>
      <c r="FA104" s="71"/>
      <c r="FB104" s="71"/>
      <c r="FC104" s="71"/>
      <c r="FD104" s="71"/>
      <c r="FE104" s="71"/>
      <c r="FF104" s="71"/>
      <c r="FG104" s="71"/>
      <c r="FH104" s="71"/>
      <c r="FI104" s="71"/>
      <c r="FJ104" s="71"/>
      <c r="FK104" s="71"/>
      <c r="FL104" s="71"/>
      <c r="FM104" s="71"/>
      <c r="FN104" s="71"/>
      <c r="FO104" s="71"/>
      <c r="FP104" s="71"/>
      <c r="FQ104" s="71"/>
      <c r="FR104" s="71"/>
      <c r="FS104" s="71"/>
      <c r="FT104" s="71"/>
      <c r="FU104" s="71"/>
      <c r="FV104" s="71"/>
      <c r="FW104" s="71"/>
      <c r="FX104" s="71"/>
      <c r="FY104" s="71"/>
      <c r="FZ104" s="71"/>
      <c r="GA104" s="71"/>
      <c r="GB104" s="71"/>
      <c r="GC104" s="71"/>
      <c r="GD104" s="71"/>
      <c r="GE104" s="71"/>
      <c r="GF104" s="71"/>
      <c r="GG104" s="71"/>
      <c r="GH104" s="71"/>
      <c r="GI104" s="71"/>
      <c r="GJ104" s="71"/>
      <c r="GK104" s="71"/>
      <c r="GL104" s="71"/>
      <c r="GM104" s="71"/>
      <c r="GN104" s="71"/>
      <c r="GO104" s="71"/>
      <c r="GP104" s="71"/>
      <c r="GQ104" s="71"/>
      <c r="GR104" s="71"/>
      <c r="GS104" s="71"/>
      <c r="GT104" s="71"/>
      <c r="GU104" s="71"/>
      <c r="GV104" s="71"/>
      <c r="GW104" s="71"/>
      <c r="GX104" s="71"/>
      <c r="GY104" s="71"/>
      <c r="GZ104" s="71"/>
      <c r="HA104" s="71"/>
      <c r="HB104" s="71"/>
      <c r="HC104" s="71"/>
      <c r="HD104" s="71"/>
      <c r="HE104" s="71"/>
      <c r="HF104" s="71"/>
      <c r="HG104" s="71"/>
      <c r="HH104" s="71"/>
      <c r="HI104" s="71"/>
      <c r="HJ104" s="71"/>
      <c r="HK104" s="71"/>
      <c r="HL104" s="71"/>
      <c r="HM104" s="71"/>
      <c r="HN104" s="71"/>
      <c r="HO104" s="71"/>
      <c r="HP104" s="71"/>
      <c r="HQ104" s="71"/>
      <c r="HR104" s="71"/>
      <c r="HS104" s="71"/>
      <c r="HT104" s="71"/>
      <c r="HU104" s="71"/>
      <c r="HV104" s="71"/>
      <c r="HW104" s="71"/>
      <c r="HX104" s="71"/>
      <c r="HY104" s="71"/>
      <c r="HZ104" s="71"/>
      <c r="IA104" s="71"/>
      <c r="IB104" s="71"/>
      <c r="IC104" s="71"/>
      <c r="ID104" s="71"/>
      <c r="IE104" s="71"/>
      <c r="IF104" s="71"/>
      <c r="IG104" s="71"/>
      <c r="IH104" s="71"/>
      <c r="II104" s="71"/>
      <c r="IJ104" s="71"/>
      <c r="IK104" s="71"/>
    </row>
    <row r="105" spans="1:245" s="66" customFormat="1" ht="30">
      <c r="A105" s="27"/>
      <c r="B105" s="28" t="s">
        <v>115</v>
      </c>
      <c r="C105" s="29"/>
      <c r="D105" s="63" t="s">
        <v>116</v>
      </c>
      <c r="E105" s="30"/>
      <c r="F105" s="30"/>
      <c r="G105" s="19"/>
      <c r="H105" s="20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  <c r="BL105" s="71"/>
      <c r="BM105" s="71"/>
      <c r="BN105" s="71"/>
      <c r="BO105" s="71"/>
      <c r="BP105" s="71"/>
      <c r="BQ105" s="71"/>
      <c r="BR105" s="71"/>
      <c r="BS105" s="71"/>
      <c r="BT105" s="71"/>
      <c r="BU105" s="71"/>
      <c r="BV105" s="71"/>
      <c r="BW105" s="71"/>
      <c r="BX105" s="71"/>
      <c r="BY105" s="71"/>
      <c r="BZ105" s="71"/>
      <c r="CA105" s="71"/>
      <c r="CB105" s="71"/>
      <c r="CC105" s="71"/>
      <c r="CD105" s="71"/>
      <c r="CE105" s="71"/>
      <c r="CF105" s="71"/>
      <c r="CG105" s="71"/>
      <c r="CH105" s="71"/>
      <c r="CI105" s="71"/>
      <c r="CJ105" s="71"/>
      <c r="CK105" s="71"/>
      <c r="CL105" s="71"/>
      <c r="CM105" s="71"/>
      <c r="CN105" s="71"/>
      <c r="CO105" s="71"/>
      <c r="CP105" s="71"/>
      <c r="CQ105" s="71"/>
      <c r="CR105" s="71"/>
      <c r="CS105" s="71"/>
      <c r="CT105" s="71"/>
      <c r="CU105" s="71"/>
      <c r="CV105" s="71"/>
      <c r="CW105" s="71"/>
      <c r="CX105" s="71"/>
      <c r="CY105" s="71"/>
      <c r="CZ105" s="71"/>
      <c r="DA105" s="71"/>
      <c r="DB105" s="71"/>
      <c r="DC105" s="71"/>
      <c r="DD105" s="71"/>
      <c r="DE105" s="71"/>
      <c r="DF105" s="71"/>
      <c r="DG105" s="71"/>
      <c r="DH105" s="71"/>
      <c r="DI105" s="71"/>
      <c r="DJ105" s="71"/>
      <c r="DK105" s="71"/>
      <c r="DL105" s="71"/>
      <c r="DM105" s="71"/>
      <c r="DN105" s="71"/>
      <c r="DO105" s="71"/>
      <c r="DP105" s="71"/>
      <c r="DQ105" s="71"/>
      <c r="DR105" s="71"/>
      <c r="DS105" s="71"/>
      <c r="DT105" s="71"/>
      <c r="DU105" s="71"/>
      <c r="DV105" s="71"/>
      <c r="DW105" s="71"/>
      <c r="DX105" s="71"/>
      <c r="DY105" s="71"/>
      <c r="DZ105" s="71"/>
      <c r="EA105" s="71"/>
      <c r="EB105" s="71"/>
      <c r="EC105" s="71"/>
      <c r="ED105" s="71"/>
      <c r="EE105" s="71"/>
      <c r="EF105" s="71"/>
      <c r="EG105" s="71"/>
      <c r="EH105" s="71"/>
      <c r="EI105" s="71"/>
      <c r="EJ105" s="71"/>
      <c r="EK105" s="71"/>
      <c r="EL105" s="71"/>
      <c r="EM105" s="71"/>
      <c r="EN105" s="71"/>
      <c r="EO105" s="71"/>
      <c r="EP105" s="71"/>
      <c r="EQ105" s="71"/>
      <c r="ER105" s="71"/>
      <c r="ES105" s="71"/>
      <c r="ET105" s="71"/>
      <c r="EU105" s="71"/>
      <c r="EV105" s="71"/>
      <c r="EW105" s="71"/>
      <c r="EX105" s="71"/>
      <c r="EY105" s="71"/>
      <c r="EZ105" s="71"/>
      <c r="FA105" s="71"/>
      <c r="FB105" s="71"/>
      <c r="FC105" s="71"/>
      <c r="FD105" s="71"/>
      <c r="FE105" s="71"/>
      <c r="FF105" s="71"/>
      <c r="FG105" s="71"/>
      <c r="FH105" s="71"/>
      <c r="FI105" s="71"/>
      <c r="FJ105" s="71"/>
      <c r="FK105" s="71"/>
      <c r="FL105" s="71"/>
      <c r="FM105" s="71"/>
      <c r="FN105" s="71"/>
      <c r="FO105" s="71"/>
      <c r="FP105" s="71"/>
      <c r="FQ105" s="71"/>
      <c r="FR105" s="71"/>
      <c r="FS105" s="71"/>
      <c r="FT105" s="71"/>
      <c r="FU105" s="71"/>
      <c r="FV105" s="71"/>
      <c r="FW105" s="71"/>
      <c r="FX105" s="71"/>
      <c r="FY105" s="71"/>
      <c r="FZ105" s="71"/>
      <c r="GA105" s="71"/>
      <c r="GB105" s="71"/>
      <c r="GC105" s="71"/>
      <c r="GD105" s="71"/>
      <c r="GE105" s="71"/>
      <c r="GF105" s="71"/>
      <c r="GG105" s="71"/>
      <c r="GH105" s="71"/>
      <c r="GI105" s="71"/>
      <c r="GJ105" s="71"/>
      <c r="GK105" s="71"/>
      <c r="GL105" s="71"/>
      <c r="GM105" s="71"/>
      <c r="GN105" s="71"/>
      <c r="GO105" s="71"/>
      <c r="GP105" s="71"/>
      <c r="GQ105" s="71"/>
      <c r="GR105" s="71"/>
      <c r="GS105" s="71"/>
      <c r="GT105" s="71"/>
      <c r="GU105" s="71"/>
      <c r="GV105" s="71"/>
      <c r="GW105" s="71"/>
      <c r="GX105" s="71"/>
      <c r="GY105" s="71"/>
      <c r="GZ105" s="71"/>
      <c r="HA105" s="71"/>
      <c r="HB105" s="71"/>
      <c r="HC105" s="71"/>
      <c r="HD105" s="71"/>
      <c r="HE105" s="71"/>
      <c r="HF105" s="71"/>
      <c r="HG105" s="71"/>
      <c r="HH105" s="71"/>
      <c r="HI105" s="71"/>
      <c r="HJ105" s="71"/>
      <c r="HK105" s="71"/>
      <c r="HL105" s="71"/>
      <c r="HM105" s="71"/>
      <c r="HN105" s="71"/>
      <c r="HO105" s="71"/>
      <c r="HP105" s="71"/>
      <c r="HQ105" s="71"/>
      <c r="HR105" s="71"/>
      <c r="HS105" s="71"/>
      <c r="HT105" s="71"/>
      <c r="HU105" s="71"/>
      <c r="HV105" s="71"/>
      <c r="HW105" s="71"/>
      <c r="HX105" s="71"/>
      <c r="HY105" s="71"/>
      <c r="HZ105" s="71"/>
      <c r="IA105" s="71"/>
      <c r="IB105" s="71"/>
      <c r="IC105" s="71"/>
      <c r="ID105" s="71"/>
      <c r="IE105" s="71"/>
      <c r="IF105" s="71"/>
      <c r="IG105" s="71"/>
      <c r="IH105" s="71"/>
      <c r="II105" s="71"/>
      <c r="IJ105" s="71"/>
      <c r="IK105" s="71"/>
    </row>
    <row r="106" spans="1:245" s="49" customFormat="1" ht="28.5">
      <c r="A106" s="36">
        <v>42</v>
      </c>
      <c r="B106" s="35" t="s">
        <v>115</v>
      </c>
      <c r="C106" s="37" t="s">
        <v>118</v>
      </c>
      <c r="D106" s="41" t="s">
        <v>186</v>
      </c>
      <c r="E106" s="35" t="s">
        <v>21</v>
      </c>
      <c r="F106" s="35">
        <f>SUM(F107)</f>
        <v>2528</v>
      </c>
      <c r="G106" s="26"/>
      <c r="H106" s="26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  <c r="AT106" s="61"/>
      <c r="AU106" s="61"/>
      <c r="AV106" s="61"/>
      <c r="AW106" s="61"/>
      <c r="AX106" s="61"/>
      <c r="AY106" s="61"/>
      <c r="AZ106" s="61"/>
      <c r="BA106" s="61"/>
      <c r="BB106" s="61"/>
      <c r="BC106" s="61"/>
      <c r="BD106" s="61"/>
      <c r="BE106" s="61"/>
      <c r="BF106" s="61"/>
      <c r="BG106" s="61"/>
      <c r="BH106" s="61"/>
      <c r="BI106" s="61"/>
      <c r="BJ106" s="61"/>
      <c r="BK106" s="61"/>
      <c r="BL106" s="61"/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/>
      <c r="CJ106" s="61"/>
      <c r="CK106" s="61"/>
      <c r="CL106" s="61"/>
      <c r="CM106" s="61"/>
      <c r="CN106" s="61"/>
      <c r="CO106" s="61"/>
      <c r="CP106" s="61"/>
      <c r="CQ106" s="61"/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/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  <c r="DY106" s="61"/>
      <c r="DZ106" s="61"/>
      <c r="EA106" s="61"/>
      <c r="EB106" s="61"/>
      <c r="EC106" s="61"/>
      <c r="ED106" s="61"/>
      <c r="EE106" s="61"/>
      <c r="EF106" s="61"/>
      <c r="EG106" s="61"/>
      <c r="EH106" s="61"/>
      <c r="EI106" s="61"/>
      <c r="EJ106" s="61"/>
      <c r="EK106" s="61"/>
      <c r="EL106" s="61"/>
      <c r="EM106" s="61"/>
      <c r="EN106" s="61"/>
      <c r="EO106" s="61"/>
      <c r="EP106" s="61"/>
      <c r="EQ106" s="61"/>
      <c r="ER106" s="61"/>
      <c r="ES106" s="61"/>
      <c r="ET106" s="61"/>
      <c r="EU106" s="61"/>
      <c r="EV106" s="61"/>
      <c r="EW106" s="61"/>
      <c r="EX106" s="61"/>
      <c r="EY106" s="61"/>
      <c r="EZ106" s="61"/>
      <c r="FA106" s="61"/>
      <c r="FB106" s="61"/>
      <c r="FC106" s="61"/>
      <c r="FD106" s="61"/>
      <c r="FE106" s="61"/>
      <c r="FF106" s="61"/>
      <c r="FG106" s="61"/>
      <c r="FH106" s="61"/>
      <c r="FI106" s="61"/>
      <c r="FJ106" s="61"/>
      <c r="FK106" s="61"/>
      <c r="FL106" s="61"/>
      <c r="FM106" s="61"/>
      <c r="FN106" s="61"/>
      <c r="FO106" s="61"/>
      <c r="FP106" s="61"/>
      <c r="FQ106" s="61"/>
      <c r="FR106" s="61"/>
      <c r="FS106" s="61"/>
      <c r="FT106" s="61"/>
      <c r="FU106" s="61"/>
      <c r="FV106" s="61"/>
      <c r="FW106" s="61"/>
      <c r="FX106" s="61"/>
      <c r="FY106" s="61"/>
      <c r="FZ106" s="61"/>
      <c r="GA106" s="61"/>
      <c r="GB106" s="61"/>
      <c r="GC106" s="61"/>
      <c r="GD106" s="61"/>
      <c r="GE106" s="61"/>
      <c r="GF106" s="61"/>
      <c r="GG106" s="61"/>
      <c r="GH106" s="61"/>
      <c r="GI106" s="61"/>
      <c r="GJ106" s="61"/>
      <c r="GK106" s="61"/>
      <c r="GL106" s="61"/>
      <c r="GM106" s="61"/>
      <c r="GN106" s="61"/>
      <c r="GO106" s="61"/>
      <c r="GP106" s="61"/>
      <c r="GQ106" s="61"/>
      <c r="GR106" s="61"/>
      <c r="GS106" s="61"/>
      <c r="GT106" s="61"/>
      <c r="GU106" s="61"/>
      <c r="GV106" s="61"/>
      <c r="GW106" s="61"/>
      <c r="GX106" s="61"/>
      <c r="GY106" s="61"/>
      <c r="GZ106" s="61"/>
      <c r="HA106" s="61"/>
      <c r="HB106" s="61"/>
      <c r="HC106" s="61"/>
      <c r="HD106" s="61"/>
      <c r="HE106" s="61"/>
      <c r="HF106" s="61"/>
      <c r="HG106" s="61"/>
      <c r="HH106" s="61"/>
      <c r="HI106" s="61"/>
      <c r="HJ106" s="61"/>
      <c r="HK106" s="61"/>
      <c r="HL106" s="61"/>
      <c r="HM106" s="61"/>
      <c r="HN106" s="61"/>
      <c r="HO106" s="61"/>
      <c r="HP106" s="61"/>
      <c r="HQ106" s="61"/>
      <c r="HR106" s="61"/>
      <c r="HS106" s="61"/>
      <c r="HT106" s="61"/>
      <c r="HU106" s="61"/>
      <c r="HV106" s="61"/>
      <c r="HW106" s="61"/>
      <c r="HX106" s="61"/>
      <c r="HY106" s="61"/>
      <c r="HZ106" s="61"/>
      <c r="IA106" s="61"/>
      <c r="IB106" s="61"/>
      <c r="IC106" s="61"/>
      <c r="ID106" s="61"/>
      <c r="IE106" s="61"/>
      <c r="IF106" s="61"/>
      <c r="IG106" s="61"/>
      <c r="IH106" s="61"/>
      <c r="II106" s="61"/>
      <c r="IJ106" s="61"/>
      <c r="IK106" s="61"/>
    </row>
    <row r="107" spans="1:245" s="39" customFormat="1" ht="14.25">
      <c r="A107" s="113"/>
      <c r="B107" s="114"/>
      <c r="C107" s="115"/>
      <c r="D107" s="116" t="s">
        <v>161</v>
      </c>
      <c r="E107" s="114" t="s">
        <v>21</v>
      </c>
      <c r="F107" s="117">
        <f>((2931-(120*2.5)-(103)))</f>
        <v>2528</v>
      </c>
      <c r="G107" s="108"/>
      <c r="H107" s="108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  <c r="AJ107" s="75"/>
      <c r="AK107" s="75"/>
      <c r="AL107" s="75"/>
      <c r="AM107" s="75"/>
      <c r="AN107" s="75"/>
      <c r="AO107" s="75"/>
      <c r="AP107" s="75"/>
      <c r="AQ107" s="75"/>
      <c r="AR107" s="75"/>
      <c r="AS107" s="75"/>
      <c r="AT107" s="75"/>
      <c r="AU107" s="75"/>
      <c r="AV107" s="75"/>
      <c r="AW107" s="75"/>
      <c r="AX107" s="75"/>
      <c r="AY107" s="75"/>
      <c r="AZ107" s="75"/>
      <c r="BA107" s="75"/>
      <c r="BB107" s="75"/>
      <c r="BC107" s="75"/>
      <c r="BD107" s="75"/>
      <c r="BE107" s="75"/>
      <c r="BF107" s="75"/>
      <c r="BG107" s="75"/>
      <c r="BH107" s="75"/>
      <c r="BI107" s="75"/>
      <c r="BJ107" s="75"/>
      <c r="BK107" s="75"/>
      <c r="BL107" s="75"/>
      <c r="BM107" s="75"/>
      <c r="BN107" s="75"/>
      <c r="BO107" s="75"/>
      <c r="BP107" s="75"/>
      <c r="BQ107" s="75"/>
      <c r="BR107" s="75"/>
      <c r="BS107" s="75"/>
      <c r="BT107" s="75"/>
      <c r="BU107" s="75"/>
      <c r="BV107" s="75"/>
      <c r="BW107" s="75"/>
      <c r="BX107" s="75"/>
      <c r="BY107" s="75"/>
      <c r="BZ107" s="75"/>
      <c r="CA107" s="75"/>
      <c r="CB107" s="75"/>
      <c r="CC107" s="75"/>
      <c r="CD107" s="75"/>
      <c r="CE107" s="75"/>
      <c r="CF107" s="75"/>
      <c r="CG107" s="75"/>
      <c r="CH107" s="75"/>
      <c r="CI107" s="75"/>
      <c r="CJ107" s="75"/>
      <c r="CK107" s="75"/>
      <c r="CL107" s="75"/>
      <c r="CM107" s="75"/>
      <c r="CN107" s="75"/>
      <c r="CO107" s="75"/>
      <c r="CP107" s="75"/>
      <c r="CQ107" s="75"/>
      <c r="CR107" s="75"/>
      <c r="CS107" s="75"/>
      <c r="CT107" s="75"/>
      <c r="CU107" s="75"/>
      <c r="CV107" s="75"/>
      <c r="CW107" s="75"/>
      <c r="CX107" s="75"/>
      <c r="CY107" s="75"/>
      <c r="CZ107" s="75"/>
      <c r="DA107" s="75"/>
      <c r="DB107" s="75"/>
      <c r="DC107" s="75"/>
      <c r="DD107" s="75"/>
      <c r="DE107" s="75"/>
      <c r="DF107" s="75"/>
      <c r="DG107" s="75"/>
      <c r="DH107" s="75"/>
      <c r="DI107" s="75"/>
      <c r="DJ107" s="75"/>
      <c r="DK107" s="75"/>
      <c r="DL107" s="75"/>
      <c r="DM107" s="75"/>
      <c r="DN107" s="75"/>
      <c r="DO107" s="75"/>
      <c r="DP107" s="75"/>
      <c r="DQ107" s="75"/>
      <c r="DR107" s="75"/>
      <c r="DS107" s="75"/>
      <c r="DT107" s="75"/>
      <c r="DU107" s="75"/>
      <c r="DV107" s="75"/>
      <c r="DW107" s="75"/>
      <c r="DX107" s="75"/>
      <c r="DY107" s="75"/>
      <c r="DZ107" s="75"/>
      <c r="EA107" s="75"/>
      <c r="EB107" s="75"/>
      <c r="EC107" s="75"/>
      <c r="ED107" s="75"/>
      <c r="EE107" s="75"/>
      <c r="EF107" s="75"/>
      <c r="EG107" s="75"/>
      <c r="EH107" s="75"/>
      <c r="EI107" s="75"/>
      <c r="EJ107" s="75"/>
      <c r="EK107" s="75"/>
      <c r="EL107" s="75"/>
      <c r="EM107" s="75"/>
      <c r="EN107" s="75"/>
      <c r="EO107" s="75"/>
      <c r="EP107" s="75"/>
      <c r="EQ107" s="75"/>
      <c r="ER107" s="75"/>
      <c r="ES107" s="75"/>
      <c r="ET107" s="75"/>
      <c r="EU107" s="75"/>
      <c r="EV107" s="75"/>
      <c r="EW107" s="75"/>
      <c r="EX107" s="75"/>
      <c r="EY107" s="75"/>
      <c r="EZ107" s="75"/>
      <c r="FA107" s="75"/>
      <c r="FB107" s="75"/>
      <c r="FC107" s="75"/>
      <c r="FD107" s="75"/>
      <c r="FE107" s="75"/>
      <c r="FF107" s="75"/>
      <c r="FG107" s="75"/>
      <c r="FH107" s="75"/>
      <c r="FI107" s="75"/>
      <c r="FJ107" s="75"/>
      <c r="FK107" s="75"/>
      <c r="FL107" s="75"/>
      <c r="FM107" s="75"/>
      <c r="FN107" s="75"/>
      <c r="FO107" s="75"/>
      <c r="FP107" s="75"/>
      <c r="FQ107" s="75"/>
      <c r="FR107" s="75"/>
      <c r="FS107" s="75"/>
      <c r="FT107" s="75"/>
      <c r="FU107" s="75"/>
      <c r="FV107" s="75"/>
      <c r="FW107" s="75"/>
      <c r="FX107" s="75"/>
      <c r="FY107" s="75"/>
      <c r="FZ107" s="75"/>
      <c r="GA107" s="75"/>
      <c r="GB107" s="75"/>
      <c r="GC107" s="75"/>
      <c r="GD107" s="75"/>
      <c r="GE107" s="75"/>
      <c r="GF107" s="75"/>
      <c r="GG107" s="75"/>
      <c r="GH107" s="75"/>
      <c r="GI107" s="75"/>
      <c r="GJ107" s="75"/>
      <c r="GK107" s="75"/>
      <c r="GL107" s="75"/>
      <c r="GM107" s="75"/>
      <c r="GN107" s="75"/>
      <c r="GO107" s="75"/>
      <c r="GP107" s="75"/>
      <c r="GQ107" s="75"/>
      <c r="GR107" s="75"/>
      <c r="GS107" s="75"/>
      <c r="GT107" s="75"/>
      <c r="GU107" s="75"/>
      <c r="GV107" s="75"/>
      <c r="GW107" s="75"/>
      <c r="GX107" s="75"/>
      <c r="GY107" s="75"/>
      <c r="GZ107" s="75"/>
      <c r="HA107" s="75"/>
      <c r="HB107" s="75"/>
      <c r="HC107" s="75"/>
      <c r="HD107" s="75"/>
      <c r="HE107" s="75"/>
      <c r="HF107" s="75"/>
      <c r="HG107" s="75"/>
      <c r="HH107" s="75"/>
      <c r="HI107" s="75"/>
      <c r="HJ107" s="75"/>
      <c r="HK107" s="75"/>
      <c r="HL107" s="75"/>
      <c r="HM107" s="75"/>
      <c r="HN107" s="75"/>
      <c r="HO107" s="75"/>
      <c r="HP107" s="75"/>
      <c r="HQ107" s="75"/>
      <c r="HR107" s="75"/>
      <c r="HS107" s="75"/>
      <c r="HT107" s="75"/>
      <c r="HU107" s="75"/>
      <c r="HV107" s="75"/>
      <c r="HW107" s="75"/>
      <c r="HX107" s="75"/>
      <c r="HY107" s="75"/>
      <c r="HZ107" s="75"/>
      <c r="IA107" s="75"/>
      <c r="IB107" s="75"/>
      <c r="IC107" s="75"/>
      <c r="ID107" s="75"/>
      <c r="IE107" s="75"/>
      <c r="IF107" s="75"/>
      <c r="IG107" s="75"/>
      <c r="IH107" s="75"/>
      <c r="II107" s="75"/>
      <c r="IJ107" s="75"/>
      <c r="IK107" s="75"/>
    </row>
    <row r="108" spans="1:245" s="39" customFormat="1" ht="28.5">
      <c r="A108" s="36">
        <v>43</v>
      </c>
      <c r="B108" s="35" t="s">
        <v>115</v>
      </c>
      <c r="C108" s="37" t="s">
        <v>117</v>
      </c>
      <c r="D108" s="41" t="s">
        <v>187</v>
      </c>
      <c r="E108" s="35" t="s">
        <v>21</v>
      </c>
      <c r="F108" s="35">
        <f>SUM(F109:F111)</f>
        <v>1403</v>
      </c>
      <c r="G108" s="26"/>
      <c r="H108" s="26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  <c r="AJ108" s="75"/>
      <c r="AK108" s="75"/>
      <c r="AL108" s="75"/>
      <c r="AM108" s="75"/>
      <c r="AN108" s="75"/>
      <c r="AO108" s="75"/>
      <c r="AP108" s="75"/>
      <c r="AQ108" s="75"/>
      <c r="AR108" s="75"/>
      <c r="AS108" s="75"/>
      <c r="AT108" s="75"/>
      <c r="AU108" s="75"/>
      <c r="AV108" s="75"/>
      <c r="AW108" s="75"/>
      <c r="AX108" s="75"/>
      <c r="AY108" s="75"/>
      <c r="AZ108" s="75"/>
      <c r="BA108" s="75"/>
      <c r="BB108" s="75"/>
      <c r="BC108" s="75"/>
      <c r="BD108" s="75"/>
      <c r="BE108" s="75"/>
      <c r="BF108" s="75"/>
      <c r="BG108" s="75"/>
      <c r="BH108" s="75"/>
      <c r="BI108" s="75"/>
      <c r="BJ108" s="75"/>
      <c r="BK108" s="75"/>
      <c r="BL108" s="75"/>
      <c r="BM108" s="75"/>
      <c r="BN108" s="75"/>
      <c r="BO108" s="75"/>
      <c r="BP108" s="75"/>
      <c r="BQ108" s="75"/>
      <c r="BR108" s="75"/>
      <c r="BS108" s="75"/>
      <c r="BT108" s="75"/>
      <c r="BU108" s="75"/>
      <c r="BV108" s="75"/>
      <c r="BW108" s="75"/>
      <c r="BX108" s="75"/>
      <c r="BY108" s="75"/>
      <c r="BZ108" s="75"/>
      <c r="CA108" s="75"/>
      <c r="CB108" s="75"/>
      <c r="CC108" s="75"/>
      <c r="CD108" s="75"/>
      <c r="CE108" s="75"/>
      <c r="CF108" s="75"/>
      <c r="CG108" s="75"/>
      <c r="CH108" s="75"/>
      <c r="CI108" s="75"/>
      <c r="CJ108" s="75"/>
      <c r="CK108" s="75"/>
      <c r="CL108" s="75"/>
      <c r="CM108" s="75"/>
      <c r="CN108" s="75"/>
      <c r="CO108" s="75"/>
      <c r="CP108" s="75"/>
      <c r="CQ108" s="75"/>
      <c r="CR108" s="75"/>
      <c r="CS108" s="75"/>
      <c r="CT108" s="75"/>
      <c r="CU108" s="75"/>
      <c r="CV108" s="75"/>
      <c r="CW108" s="75"/>
      <c r="CX108" s="75"/>
      <c r="CY108" s="75"/>
      <c r="CZ108" s="75"/>
      <c r="DA108" s="75"/>
      <c r="DB108" s="75"/>
      <c r="DC108" s="75"/>
      <c r="DD108" s="75"/>
      <c r="DE108" s="75"/>
      <c r="DF108" s="75"/>
      <c r="DG108" s="75"/>
      <c r="DH108" s="75"/>
      <c r="DI108" s="75"/>
      <c r="DJ108" s="75"/>
      <c r="DK108" s="75"/>
      <c r="DL108" s="75"/>
      <c r="DM108" s="75"/>
      <c r="DN108" s="75"/>
      <c r="DO108" s="75"/>
      <c r="DP108" s="75"/>
      <c r="DQ108" s="75"/>
      <c r="DR108" s="75"/>
      <c r="DS108" s="75"/>
      <c r="DT108" s="75"/>
      <c r="DU108" s="75"/>
      <c r="DV108" s="75"/>
      <c r="DW108" s="75"/>
      <c r="DX108" s="75"/>
      <c r="DY108" s="75"/>
      <c r="DZ108" s="75"/>
      <c r="EA108" s="75"/>
      <c r="EB108" s="75"/>
      <c r="EC108" s="75"/>
      <c r="ED108" s="75"/>
      <c r="EE108" s="75"/>
      <c r="EF108" s="75"/>
      <c r="EG108" s="75"/>
      <c r="EH108" s="75"/>
      <c r="EI108" s="75"/>
      <c r="EJ108" s="75"/>
      <c r="EK108" s="75"/>
      <c r="EL108" s="75"/>
      <c r="EM108" s="75"/>
      <c r="EN108" s="75"/>
      <c r="EO108" s="75"/>
      <c r="EP108" s="75"/>
      <c r="EQ108" s="75"/>
      <c r="ER108" s="75"/>
      <c r="ES108" s="75"/>
      <c r="ET108" s="75"/>
      <c r="EU108" s="75"/>
      <c r="EV108" s="75"/>
      <c r="EW108" s="75"/>
      <c r="EX108" s="75"/>
      <c r="EY108" s="75"/>
      <c r="EZ108" s="75"/>
      <c r="FA108" s="75"/>
      <c r="FB108" s="75"/>
      <c r="FC108" s="75"/>
      <c r="FD108" s="75"/>
      <c r="FE108" s="75"/>
      <c r="FF108" s="75"/>
      <c r="FG108" s="75"/>
      <c r="FH108" s="75"/>
      <c r="FI108" s="75"/>
      <c r="FJ108" s="75"/>
      <c r="FK108" s="75"/>
      <c r="FL108" s="75"/>
      <c r="FM108" s="75"/>
      <c r="FN108" s="75"/>
      <c r="FO108" s="75"/>
      <c r="FP108" s="75"/>
      <c r="FQ108" s="75"/>
      <c r="FR108" s="75"/>
      <c r="FS108" s="75"/>
      <c r="FT108" s="75"/>
      <c r="FU108" s="75"/>
      <c r="FV108" s="75"/>
      <c r="FW108" s="75"/>
      <c r="FX108" s="75"/>
      <c r="FY108" s="75"/>
      <c r="FZ108" s="75"/>
      <c r="GA108" s="75"/>
      <c r="GB108" s="75"/>
      <c r="GC108" s="75"/>
      <c r="GD108" s="75"/>
      <c r="GE108" s="75"/>
      <c r="GF108" s="75"/>
      <c r="GG108" s="75"/>
      <c r="GH108" s="75"/>
      <c r="GI108" s="75"/>
      <c r="GJ108" s="75"/>
      <c r="GK108" s="75"/>
      <c r="GL108" s="75"/>
      <c r="GM108" s="75"/>
      <c r="GN108" s="75"/>
      <c r="GO108" s="75"/>
      <c r="GP108" s="75"/>
      <c r="GQ108" s="75"/>
      <c r="GR108" s="75"/>
      <c r="GS108" s="75"/>
      <c r="GT108" s="75"/>
      <c r="GU108" s="75"/>
      <c r="GV108" s="75"/>
      <c r="GW108" s="75"/>
      <c r="GX108" s="75"/>
      <c r="GY108" s="75"/>
      <c r="GZ108" s="75"/>
      <c r="HA108" s="75"/>
      <c r="HB108" s="75"/>
      <c r="HC108" s="75"/>
      <c r="HD108" s="75"/>
      <c r="HE108" s="75"/>
      <c r="HF108" s="75"/>
      <c r="HG108" s="75"/>
      <c r="HH108" s="75"/>
      <c r="HI108" s="75"/>
      <c r="HJ108" s="75"/>
      <c r="HK108" s="75"/>
      <c r="HL108" s="75"/>
      <c r="HM108" s="75"/>
      <c r="HN108" s="75"/>
      <c r="HO108" s="75"/>
      <c r="HP108" s="75"/>
      <c r="HQ108" s="75"/>
      <c r="HR108" s="75"/>
      <c r="HS108" s="75"/>
      <c r="HT108" s="75"/>
      <c r="HU108" s="75"/>
      <c r="HV108" s="75"/>
      <c r="HW108" s="75"/>
      <c r="HX108" s="75"/>
      <c r="HY108" s="75"/>
      <c r="HZ108" s="75"/>
      <c r="IA108" s="75"/>
      <c r="IB108" s="75"/>
      <c r="IC108" s="75"/>
      <c r="ID108" s="75"/>
      <c r="IE108" s="75"/>
      <c r="IF108" s="75"/>
      <c r="IG108" s="75"/>
      <c r="IH108" s="75"/>
      <c r="II108" s="75"/>
      <c r="IJ108" s="75"/>
      <c r="IK108" s="75"/>
    </row>
    <row r="109" spans="1:245" s="49" customFormat="1" ht="14.25">
      <c r="A109" s="113"/>
      <c r="B109" s="114"/>
      <c r="C109" s="115"/>
      <c r="D109" s="116" t="s">
        <v>162</v>
      </c>
      <c r="E109" s="114" t="s">
        <v>21</v>
      </c>
      <c r="F109" s="117">
        <f>614+(120*0.5)</f>
        <v>674</v>
      </c>
      <c r="G109" s="108"/>
      <c r="H109" s="108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/>
      <c r="AL109" s="61"/>
      <c r="AM109" s="61"/>
      <c r="AN109" s="61"/>
      <c r="AO109" s="61"/>
      <c r="AP109" s="61"/>
      <c r="AQ109" s="61"/>
      <c r="AR109" s="61"/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/>
      <c r="BD109" s="61"/>
      <c r="BE109" s="61"/>
      <c r="BF109" s="61"/>
      <c r="BG109" s="61"/>
      <c r="BH109" s="61"/>
      <c r="BI109" s="61"/>
      <c r="BJ109" s="61"/>
      <c r="BK109" s="61"/>
      <c r="BL109" s="61"/>
      <c r="BM109" s="61"/>
      <c r="BN109" s="61"/>
      <c r="BO109" s="61"/>
      <c r="BP109" s="61"/>
      <c r="BQ109" s="61"/>
      <c r="BR109" s="61"/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/>
      <c r="CJ109" s="61"/>
      <c r="CK109" s="61"/>
      <c r="CL109" s="61"/>
      <c r="CM109" s="61"/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/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  <c r="DY109" s="61"/>
      <c r="DZ109" s="61"/>
      <c r="EA109" s="61"/>
      <c r="EB109" s="61"/>
      <c r="EC109" s="61"/>
      <c r="ED109" s="61"/>
      <c r="EE109" s="61"/>
      <c r="EF109" s="61"/>
      <c r="EG109" s="61"/>
      <c r="EH109" s="61"/>
      <c r="EI109" s="61"/>
      <c r="EJ109" s="61"/>
      <c r="EK109" s="61"/>
      <c r="EL109" s="61"/>
      <c r="EM109" s="61"/>
      <c r="EN109" s="61"/>
      <c r="EO109" s="61"/>
      <c r="EP109" s="61"/>
      <c r="EQ109" s="61"/>
      <c r="ER109" s="61"/>
      <c r="ES109" s="61"/>
      <c r="ET109" s="61"/>
      <c r="EU109" s="61"/>
      <c r="EV109" s="61"/>
      <c r="EW109" s="61"/>
      <c r="EX109" s="61"/>
      <c r="EY109" s="61"/>
      <c r="EZ109" s="61"/>
      <c r="FA109" s="61"/>
      <c r="FB109" s="61"/>
      <c r="FC109" s="61"/>
      <c r="FD109" s="61"/>
      <c r="FE109" s="61"/>
      <c r="FF109" s="61"/>
      <c r="FG109" s="61"/>
      <c r="FH109" s="61"/>
      <c r="FI109" s="61"/>
      <c r="FJ109" s="61"/>
      <c r="FK109" s="61"/>
      <c r="FL109" s="61"/>
      <c r="FM109" s="61"/>
      <c r="FN109" s="61"/>
      <c r="FO109" s="61"/>
      <c r="FP109" s="61"/>
      <c r="FQ109" s="61"/>
      <c r="FR109" s="61"/>
      <c r="FS109" s="61"/>
      <c r="FT109" s="61"/>
      <c r="FU109" s="61"/>
      <c r="FV109" s="61"/>
      <c r="FW109" s="61"/>
      <c r="FX109" s="61"/>
      <c r="FY109" s="61"/>
      <c r="FZ109" s="61"/>
      <c r="GA109" s="61"/>
      <c r="GB109" s="61"/>
      <c r="GC109" s="61"/>
      <c r="GD109" s="61"/>
      <c r="GE109" s="61"/>
      <c r="GF109" s="61"/>
      <c r="GG109" s="61"/>
      <c r="GH109" s="61"/>
      <c r="GI109" s="61"/>
      <c r="GJ109" s="61"/>
      <c r="GK109" s="61"/>
      <c r="GL109" s="61"/>
      <c r="GM109" s="61"/>
      <c r="GN109" s="61"/>
      <c r="GO109" s="61"/>
      <c r="GP109" s="61"/>
      <c r="GQ109" s="61"/>
      <c r="GR109" s="61"/>
      <c r="GS109" s="61"/>
      <c r="GT109" s="61"/>
      <c r="GU109" s="61"/>
      <c r="GV109" s="61"/>
      <c r="GW109" s="61"/>
      <c r="GX109" s="61"/>
      <c r="GY109" s="61"/>
      <c r="GZ109" s="61"/>
      <c r="HA109" s="61"/>
      <c r="HB109" s="61"/>
      <c r="HC109" s="61"/>
      <c r="HD109" s="61"/>
      <c r="HE109" s="61"/>
      <c r="HF109" s="61"/>
      <c r="HG109" s="61"/>
      <c r="HH109" s="61"/>
      <c r="HI109" s="61"/>
      <c r="HJ109" s="61"/>
      <c r="HK109" s="61"/>
      <c r="HL109" s="61"/>
      <c r="HM109" s="61"/>
      <c r="HN109" s="61"/>
      <c r="HO109" s="61"/>
      <c r="HP109" s="61"/>
      <c r="HQ109" s="61"/>
      <c r="HR109" s="61"/>
      <c r="HS109" s="61"/>
      <c r="HT109" s="61"/>
      <c r="HU109" s="61"/>
      <c r="HV109" s="61"/>
      <c r="HW109" s="61"/>
      <c r="HX109" s="61"/>
      <c r="HY109" s="61"/>
      <c r="HZ109" s="61"/>
      <c r="IA109" s="61"/>
      <c r="IB109" s="61"/>
      <c r="IC109" s="61"/>
      <c r="ID109" s="61"/>
      <c r="IE109" s="61"/>
      <c r="IF109" s="61"/>
      <c r="IG109" s="61"/>
      <c r="IH109" s="61"/>
      <c r="II109" s="61"/>
      <c r="IJ109" s="61"/>
      <c r="IK109" s="61"/>
    </row>
    <row r="110" spans="1:245" s="66" customFormat="1" ht="14.25">
      <c r="A110" s="113"/>
      <c r="B110" s="114"/>
      <c r="C110" s="115"/>
      <c r="D110" s="116" t="s">
        <v>102</v>
      </c>
      <c r="E110" s="114" t="s">
        <v>21</v>
      </c>
      <c r="F110" s="117">
        <v>684</v>
      </c>
      <c r="G110" s="108"/>
      <c r="H110" s="108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71"/>
      <c r="BF110" s="71"/>
      <c r="BG110" s="71"/>
      <c r="BH110" s="71"/>
      <c r="BI110" s="71"/>
      <c r="BJ110" s="71"/>
      <c r="BK110" s="71"/>
      <c r="BL110" s="71"/>
      <c r="BM110" s="71"/>
      <c r="BN110" s="71"/>
      <c r="BO110" s="71"/>
      <c r="BP110" s="71"/>
      <c r="BQ110" s="71"/>
      <c r="BR110" s="71"/>
      <c r="BS110" s="71"/>
      <c r="BT110" s="71"/>
      <c r="BU110" s="71"/>
      <c r="BV110" s="71"/>
      <c r="BW110" s="71"/>
      <c r="BX110" s="71"/>
      <c r="BY110" s="71"/>
      <c r="BZ110" s="71"/>
      <c r="CA110" s="71"/>
      <c r="CB110" s="71"/>
      <c r="CC110" s="71"/>
      <c r="CD110" s="71"/>
      <c r="CE110" s="71"/>
      <c r="CF110" s="71"/>
      <c r="CG110" s="71"/>
      <c r="CH110" s="71"/>
      <c r="CI110" s="71"/>
      <c r="CJ110" s="71"/>
      <c r="CK110" s="71"/>
      <c r="CL110" s="71"/>
      <c r="CM110" s="71"/>
      <c r="CN110" s="71"/>
      <c r="CO110" s="71"/>
      <c r="CP110" s="71"/>
      <c r="CQ110" s="71"/>
      <c r="CR110" s="71"/>
      <c r="CS110" s="71"/>
      <c r="CT110" s="71"/>
      <c r="CU110" s="71"/>
      <c r="CV110" s="71"/>
      <c r="CW110" s="71"/>
      <c r="CX110" s="71"/>
      <c r="CY110" s="71"/>
      <c r="CZ110" s="71"/>
      <c r="DA110" s="71"/>
      <c r="DB110" s="71"/>
      <c r="DC110" s="71"/>
      <c r="DD110" s="71"/>
      <c r="DE110" s="71"/>
      <c r="DF110" s="71"/>
      <c r="DG110" s="71"/>
      <c r="DH110" s="71"/>
      <c r="DI110" s="71"/>
      <c r="DJ110" s="71"/>
      <c r="DK110" s="71"/>
      <c r="DL110" s="71"/>
      <c r="DM110" s="71"/>
      <c r="DN110" s="71"/>
      <c r="DO110" s="71"/>
      <c r="DP110" s="71"/>
      <c r="DQ110" s="71"/>
      <c r="DR110" s="71"/>
      <c r="DS110" s="71"/>
      <c r="DT110" s="71"/>
      <c r="DU110" s="71"/>
      <c r="DV110" s="71"/>
      <c r="DW110" s="71"/>
      <c r="DX110" s="71"/>
      <c r="DY110" s="71"/>
      <c r="DZ110" s="71"/>
      <c r="EA110" s="71"/>
      <c r="EB110" s="71"/>
      <c r="EC110" s="71"/>
      <c r="ED110" s="71"/>
      <c r="EE110" s="71"/>
      <c r="EF110" s="71"/>
      <c r="EG110" s="71"/>
      <c r="EH110" s="71"/>
      <c r="EI110" s="71"/>
      <c r="EJ110" s="71"/>
      <c r="EK110" s="71"/>
      <c r="EL110" s="71"/>
      <c r="EM110" s="71"/>
      <c r="EN110" s="71"/>
      <c r="EO110" s="71"/>
      <c r="EP110" s="71"/>
      <c r="EQ110" s="71"/>
      <c r="ER110" s="71"/>
      <c r="ES110" s="71"/>
      <c r="ET110" s="71"/>
      <c r="EU110" s="71"/>
      <c r="EV110" s="71"/>
      <c r="EW110" s="71"/>
      <c r="EX110" s="71"/>
      <c r="EY110" s="71"/>
      <c r="EZ110" s="71"/>
      <c r="FA110" s="71"/>
      <c r="FB110" s="71"/>
      <c r="FC110" s="71"/>
      <c r="FD110" s="71"/>
      <c r="FE110" s="71"/>
      <c r="FF110" s="71"/>
      <c r="FG110" s="71"/>
      <c r="FH110" s="71"/>
      <c r="FI110" s="71"/>
      <c r="FJ110" s="71"/>
      <c r="FK110" s="71"/>
      <c r="FL110" s="71"/>
      <c r="FM110" s="71"/>
      <c r="FN110" s="71"/>
      <c r="FO110" s="71"/>
      <c r="FP110" s="71"/>
      <c r="FQ110" s="71"/>
      <c r="FR110" s="71"/>
      <c r="FS110" s="71"/>
      <c r="FT110" s="71"/>
      <c r="FU110" s="71"/>
      <c r="FV110" s="71"/>
      <c r="FW110" s="71"/>
      <c r="FX110" s="71"/>
      <c r="FY110" s="71"/>
      <c r="FZ110" s="71"/>
      <c r="GA110" s="71"/>
      <c r="GB110" s="71"/>
      <c r="GC110" s="71"/>
      <c r="GD110" s="71"/>
      <c r="GE110" s="71"/>
      <c r="GF110" s="71"/>
      <c r="GG110" s="71"/>
      <c r="GH110" s="71"/>
      <c r="GI110" s="71"/>
      <c r="GJ110" s="71"/>
      <c r="GK110" s="71"/>
      <c r="GL110" s="71"/>
      <c r="GM110" s="71"/>
      <c r="GN110" s="71"/>
      <c r="GO110" s="71"/>
      <c r="GP110" s="71"/>
      <c r="GQ110" s="71"/>
      <c r="GR110" s="71"/>
      <c r="GS110" s="71"/>
      <c r="GT110" s="71"/>
      <c r="GU110" s="71"/>
      <c r="GV110" s="71"/>
      <c r="GW110" s="71"/>
      <c r="GX110" s="71"/>
      <c r="GY110" s="71"/>
      <c r="GZ110" s="71"/>
      <c r="HA110" s="71"/>
      <c r="HB110" s="71"/>
      <c r="HC110" s="71"/>
      <c r="HD110" s="71"/>
      <c r="HE110" s="71"/>
      <c r="HF110" s="71"/>
      <c r="HG110" s="71"/>
      <c r="HH110" s="71"/>
      <c r="HI110" s="71"/>
      <c r="HJ110" s="71"/>
      <c r="HK110" s="71"/>
      <c r="HL110" s="71"/>
      <c r="HM110" s="71"/>
      <c r="HN110" s="71"/>
      <c r="HO110" s="71"/>
      <c r="HP110" s="71"/>
      <c r="HQ110" s="71"/>
      <c r="HR110" s="71"/>
      <c r="HS110" s="71"/>
      <c r="HT110" s="71"/>
      <c r="HU110" s="71"/>
      <c r="HV110" s="71"/>
      <c r="HW110" s="71"/>
      <c r="HX110" s="71"/>
      <c r="HY110" s="71"/>
      <c r="HZ110" s="71"/>
      <c r="IA110" s="71"/>
      <c r="IB110" s="71"/>
      <c r="IC110" s="71"/>
      <c r="ID110" s="71"/>
      <c r="IE110" s="71"/>
      <c r="IF110" s="71"/>
      <c r="IG110" s="71"/>
      <c r="IH110" s="71"/>
      <c r="II110" s="71"/>
      <c r="IJ110" s="71"/>
      <c r="IK110" s="71"/>
    </row>
    <row r="111" spans="1:245" s="66" customFormat="1" ht="14.25">
      <c r="A111" s="113"/>
      <c r="B111" s="114"/>
      <c r="C111" s="115"/>
      <c r="D111" s="116" t="s">
        <v>165</v>
      </c>
      <c r="E111" s="114" t="s">
        <v>21</v>
      </c>
      <c r="F111" s="117">
        <f>63-(9*2)</f>
        <v>45</v>
      </c>
      <c r="G111" s="108"/>
      <c r="H111" s="108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71"/>
      <c r="BF111" s="71"/>
      <c r="BG111" s="71"/>
      <c r="BH111" s="71"/>
      <c r="BI111" s="71"/>
      <c r="BJ111" s="71"/>
      <c r="BK111" s="71"/>
      <c r="BL111" s="71"/>
      <c r="BM111" s="71"/>
      <c r="BN111" s="71"/>
      <c r="BO111" s="71"/>
      <c r="BP111" s="71"/>
      <c r="BQ111" s="71"/>
      <c r="BR111" s="71"/>
      <c r="BS111" s="71"/>
      <c r="BT111" s="71"/>
      <c r="BU111" s="71"/>
      <c r="BV111" s="71"/>
      <c r="BW111" s="71"/>
      <c r="BX111" s="71"/>
      <c r="BY111" s="71"/>
      <c r="BZ111" s="71"/>
      <c r="CA111" s="71"/>
      <c r="CB111" s="71"/>
      <c r="CC111" s="71"/>
      <c r="CD111" s="71"/>
      <c r="CE111" s="71"/>
      <c r="CF111" s="71"/>
      <c r="CG111" s="71"/>
      <c r="CH111" s="71"/>
      <c r="CI111" s="71"/>
      <c r="CJ111" s="71"/>
      <c r="CK111" s="71"/>
      <c r="CL111" s="71"/>
      <c r="CM111" s="71"/>
      <c r="CN111" s="71"/>
      <c r="CO111" s="71"/>
      <c r="CP111" s="71"/>
      <c r="CQ111" s="71"/>
      <c r="CR111" s="71"/>
      <c r="CS111" s="71"/>
      <c r="CT111" s="71"/>
      <c r="CU111" s="71"/>
      <c r="CV111" s="71"/>
      <c r="CW111" s="71"/>
      <c r="CX111" s="71"/>
      <c r="CY111" s="71"/>
      <c r="CZ111" s="71"/>
      <c r="DA111" s="71"/>
      <c r="DB111" s="71"/>
      <c r="DC111" s="71"/>
      <c r="DD111" s="71"/>
      <c r="DE111" s="71"/>
      <c r="DF111" s="71"/>
      <c r="DG111" s="71"/>
      <c r="DH111" s="71"/>
      <c r="DI111" s="71"/>
      <c r="DJ111" s="71"/>
      <c r="DK111" s="71"/>
      <c r="DL111" s="71"/>
      <c r="DM111" s="71"/>
      <c r="DN111" s="71"/>
      <c r="DO111" s="71"/>
      <c r="DP111" s="71"/>
      <c r="DQ111" s="71"/>
      <c r="DR111" s="71"/>
      <c r="DS111" s="71"/>
      <c r="DT111" s="71"/>
      <c r="DU111" s="71"/>
      <c r="DV111" s="71"/>
      <c r="DW111" s="71"/>
      <c r="DX111" s="71"/>
      <c r="DY111" s="71"/>
      <c r="DZ111" s="71"/>
      <c r="EA111" s="71"/>
      <c r="EB111" s="71"/>
      <c r="EC111" s="71"/>
      <c r="ED111" s="71"/>
      <c r="EE111" s="71"/>
      <c r="EF111" s="71"/>
      <c r="EG111" s="71"/>
      <c r="EH111" s="71"/>
      <c r="EI111" s="71"/>
      <c r="EJ111" s="71"/>
      <c r="EK111" s="71"/>
      <c r="EL111" s="71"/>
      <c r="EM111" s="71"/>
      <c r="EN111" s="71"/>
      <c r="EO111" s="71"/>
      <c r="EP111" s="71"/>
      <c r="EQ111" s="71"/>
      <c r="ER111" s="71"/>
      <c r="ES111" s="71"/>
      <c r="ET111" s="71"/>
      <c r="EU111" s="71"/>
      <c r="EV111" s="71"/>
      <c r="EW111" s="71"/>
      <c r="EX111" s="71"/>
      <c r="EY111" s="71"/>
      <c r="EZ111" s="71"/>
      <c r="FA111" s="71"/>
      <c r="FB111" s="71"/>
      <c r="FC111" s="71"/>
      <c r="FD111" s="71"/>
      <c r="FE111" s="71"/>
      <c r="FF111" s="71"/>
      <c r="FG111" s="71"/>
      <c r="FH111" s="71"/>
      <c r="FI111" s="71"/>
      <c r="FJ111" s="71"/>
      <c r="FK111" s="71"/>
      <c r="FL111" s="71"/>
      <c r="FM111" s="71"/>
      <c r="FN111" s="71"/>
      <c r="FO111" s="71"/>
      <c r="FP111" s="71"/>
      <c r="FQ111" s="71"/>
      <c r="FR111" s="71"/>
      <c r="FS111" s="71"/>
      <c r="FT111" s="71"/>
      <c r="FU111" s="71"/>
      <c r="FV111" s="71"/>
      <c r="FW111" s="71"/>
      <c r="FX111" s="71"/>
      <c r="FY111" s="71"/>
      <c r="FZ111" s="71"/>
      <c r="GA111" s="71"/>
      <c r="GB111" s="71"/>
      <c r="GC111" s="71"/>
      <c r="GD111" s="71"/>
      <c r="GE111" s="71"/>
      <c r="GF111" s="71"/>
      <c r="GG111" s="71"/>
      <c r="GH111" s="71"/>
      <c r="GI111" s="71"/>
      <c r="GJ111" s="71"/>
      <c r="GK111" s="71"/>
      <c r="GL111" s="71"/>
      <c r="GM111" s="71"/>
      <c r="GN111" s="71"/>
      <c r="GO111" s="71"/>
      <c r="GP111" s="71"/>
      <c r="GQ111" s="71"/>
      <c r="GR111" s="71"/>
      <c r="GS111" s="71"/>
      <c r="GT111" s="71"/>
      <c r="GU111" s="71"/>
      <c r="GV111" s="71"/>
      <c r="GW111" s="71"/>
      <c r="GX111" s="71"/>
      <c r="GY111" s="71"/>
      <c r="GZ111" s="71"/>
      <c r="HA111" s="71"/>
      <c r="HB111" s="71"/>
      <c r="HC111" s="71"/>
      <c r="HD111" s="71"/>
      <c r="HE111" s="71"/>
      <c r="HF111" s="71"/>
      <c r="HG111" s="71"/>
      <c r="HH111" s="71"/>
      <c r="HI111" s="71"/>
      <c r="HJ111" s="71"/>
      <c r="HK111" s="71"/>
      <c r="HL111" s="71"/>
      <c r="HM111" s="71"/>
      <c r="HN111" s="71"/>
      <c r="HO111" s="71"/>
      <c r="HP111" s="71"/>
      <c r="HQ111" s="71"/>
      <c r="HR111" s="71"/>
      <c r="HS111" s="71"/>
      <c r="HT111" s="71"/>
      <c r="HU111" s="71"/>
      <c r="HV111" s="71"/>
      <c r="HW111" s="71"/>
      <c r="HX111" s="71"/>
      <c r="HY111" s="71"/>
      <c r="HZ111" s="71"/>
      <c r="IA111" s="71"/>
      <c r="IB111" s="71"/>
      <c r="IC111" s="71"/>
      <c r="ID111" s="71"/>
      <c r="IE111" s="71"/>
      <c r="IF111" s="71"/>
      <c r="IG111" s="71"/>
      <c r="IH111" s="71"/>
      <c r="II111" s="71"/>
      <c r="IJ111" s="71"/>
      <c r="IK111" s="71"/>
    </row>
    <row r="112" spans="1:245" s="66" customFormat="1" ht="15">
      <c r="A112" s="110"/>
      <c r="B112" s="11" t="s">
        <v>60</v>
      </c>
      <c r="C112" s="50"/>
      <c r="D112" s="51" t="s">
        <v>61</v>
      </c>
      <c r="E112" s="11"/>
      <c r="F112" s="11"/>
      <c r="G112" s="12"/>
      <c r="H112" s="13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71"/>
      <c r="BF112" s="71"/>
      <c r="BG112" s="71"/>
      <c r="BH112" s="71"/>
      <c r="BI112" s="71"/>
      <c r="BJ112" s="71"/>
      <c r="BK112" s="71"/>
      <c r="BL112" s="71"/>
      <c r="BM112" s="71"/>
      <c r="BN112" s="71"/>
      <c r="BO112" s="71"/>
      <c r="BP112" s="71"/>
      <c r="BQ112" s="71"/>
      <c r="BR112" s="71"/>
      <c r="BS112" s="71"/>
      <c r="BT112" s="71"/>
      <c r="BU112" s="71"/>
      <c r="BV112" s="71"/>
      <c r="BW112" s="71"/>
      <c r="BX112" s="71"/>
      <c r="BY112" s="71"/>
      <c r="BZ112" s="71"/>
      <c r="CA112" s="71"/>
      <c r="CB112" s="71"/>
      <c r="CC112" s="71"/>
      <c r="CD112" s="71"/>
      <c r="CE112" s="71"/>
      <c r="CF112" s="71"/>
      <c r="CG112" s="71"/>
      <c r="CH112" s="71"/>
      <c r="CI112" s="71"/>
      <c r="CJ112" s="71"/>
      <c r="CK112" s="71"/>
      <c r="CL112" s="71"/>
      <c r="CM112" s="71"/>
      <c r="CN112" s="71"/>
      <c r="CO112" s="71"/>
      <c r="CP112" s="71"/>
      <c r="CQ112" s="71"/>
      <c r="CR112" s="71"/>
      <c r="CS112" s="71"/>
      <c r="CT112" s="71"/>
      <c r="CU112" s="71"/>
      <c r="CV112" s="71"/>
      <c r="CW112" s="71"/>
      <c r="CX112" s="71"/>
      <c r="CY112" s="71"/>
      <c r="CZ112" s="71"/>
      <c r="DA112" s="71"/>
      <c r="DB112" s="71"/>
      <c r="DC112" s="71"/>
      <c r="DD112" s="71"/>
      <c r="DE112" s="71"/>
      <c r="DF112" s="71"/>
      <c r="DG112" s="71"/>
      <c r="DH112" s="71"/>
      <c r="DI112" s="71"/>
      <c r="DJ112" s="71"/>
      <c r="DK112" s="71"/>
      <c r="DL112" s="71"/>
      <c r="DM112" s="71"/>
      <c r="DN112" s="71"/>
      <c r="DO112" s="71"/>
      <c r="DP112" s="71"/>
      <c r="DQ112" s="71"/>
      <c r="DR112" s="71"/>
      <c r="DS112" s="71"/>
      <c r="DT112" s="71"/>
      <c r="DU112" s="71"/>
      <c r="DV112" s="71"/>
      <c r="DW112" s="71"/>
      <c r="DX112" s="71"/>
      <c r="DY112" s="71"/>
      <c r="DZ112" s="71"/>
      <c r="EA112" s="71"/>
      <c r="EB112" s="71"/>
      <c r="EC112" s="71"/>
      <c r="ED112" s="71"/>
      <c r="EE112" s="71"/>
      <c r="EF112" s="71"/>
      <c r="EG112" s="71"/>
      <c r="EH112" s="71"/>
      <c r="EI112" s="71"/>
      <c r="EJ112" s="71"/>
      <c r="EK112" s="71"/>
      <c r="EL112" s="71"/>
      <c r="EM112" s="71"/>
      <c r="EN112" s="71"/>
      <c r="EO112" s="71"/>
      <c r="EP112" s="71"/>
      <c r="EQ112" s="71"/>
      <c r="ER112" s="71"/>
      <c r="ES112" s="71"/>
      <c r="ET112" s="71"/>
      <c r="EU112" s="71"/>
      <c r="EV112" s="71"/>
      <c r="EW112" s="71"/>
      <c r="EX112" s="71"/>
      <c r="EY112" s="71"/>
      <c r="EZ112" s="71"/>
      <c r="FA112" s="71"/>
      <c r="FB112" s="71"/>
      <c r="FC112" s="71"/>
      <c r="FD112" s="71"/>
      <c r="FE112" s="71"/>
      <c r="FF112" s="71"/>
      <c r="FG112" s="71"/>
      <c r="FH112" s="71"/>
      <c r="FI112" s="71"/>
      <c r="FJ112" s="71"/>
      <c r="FK112" s="71"/>
      <c r="FL112" s="71"/>
      <c r="FM112" s="71"/>
      <c r="FN112" s="71"/>
      <c r="FO112" s="71"/>
      <c r="FP112" s="71"/>
      <c r="FQ112" s="71"/>
      <c r="FR112" s="71"/>
      <c r="FS112" s="71"/>
      <c r="FT112" s="71"/>
      <c r="FU112" s="71"/>
      <c r="FV112" s="71"/>
      <c r="FW112" s="71"/>
      <c r="FX112" s="71"/>
      <c r="FY112" s="71"/>
      <c r="FZ112" s="71"/>
      <c r="GA112" s="71"/>
      <c r="GB112" s="71"/>
      <c r="GC112" s="71"/>
      <c r="GD112" s="71"/>
      <c r="GE112" s="71"/>
      <c r="GF112" s="71"/>
      <c r="GG112" s="71"/>
      <c r="GH112" s="71"/>
      <c r="GI112" s="71"/>
      <c r="GJ112" s="71"/>
      <c r="GK112" s="71"/>
      <c r="GL112" s="71"/>
      <c r="GM112" s="71"/>
      <c r="GN112" s="71"/>
      <c r="GO112" s="71"/>
      <c r="GP112" s="71"/>
      <c r="GQ112" s="71"/>
      <c r="GR112" s="71"/>
      <c r="GS112" s="71"/>
      <c r="GT112" s="71"/>
      <c r="GU112" s="71"/>
      <c r="GV112" s="71"/>
      <c r="GW112" s="71"/>
      <c r="GX112" s="71"/>
      <c r="GY112" s="71"/>
      <c r="GZ112" s="71"/>
      <c r="HA112" s="71"/>
      <c r="HB112" s="71"/>
      <c r="HC112" s="71"/>
      <c r="HD112" s="71"/>
      <c r="HE112" s="71"/>
      <c r="HF112" s="71"/>
      <c r="HG112" s="71"/>
      <c r="HH112" s="71"/>
      <c r="HI112" s="71"/>
      <c r="HJ112" s="71"/>
      <c r="HK112" s="71"/>
      <c r="HL112" s="71"/>
      <c r="HM112" s="71"/>
      <c r="HN112" s="71"/>
      <c r="HO112" s="71"/>
      <c r="HP112" s="71"/>
      <c r="HQ112" s="71"/>
      <c r="HR112" s="71"/>
      <c r="HS112" s="71"/>
      <c r="HT112" s="71"/>
      <c r="HU112" s="71"/>
      <c r="HV112" s="71"/>
      <c r="HW112" s="71"/>
      <c r="HX112" s="71"/>
      <c r="HY112" s="71"/>
      <c r="HZ112" s="71"/>
      <c r="IA112" s="71"/>
      <c r="IB112" s="71"/>
      <c r="IC112" s="71"/>
      <c r="ID112" s="71"/>
      <c r="IE112" s="71"/>
      <c r="IF112" s="71"/>
      <c r="IG112" s="71"/>
      <c r="IH112" s="71"/>
      <c r="II112" s="71"/>
      <c r="IJ112" s="71"/>
      <c r="IK112" s="71"/>
    </row>
    <row r="113" spans="1:245" s="66" customFormat="1" ht="15">
      <c r="A113" s="52"/>
      <c r="B113" s="53" t="s">
        <v>62</v>
      </c>
      <c r="C113" s="54"/>
      <c r="D113" s="100" t="s">
        <v>63</v>
      </c>
      <c r="E113" s="56"/>
      <c r="F113" s="56"/>
      <c r="G113" s="118"/>
      <c r="H113" s="20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71"/>
      <c r="BF113" s="71"/>
      <c r="BG113" s="71"/>
      <c r="BH113" s="71"/>
      <c r="BI113" s="71"/>
      <c r="BJ113" s="71"/>
      <c r="BK113" s="71"/>
      <c r="BL113" s="71"/>
      <c r="BM113" s="71"/>
      <c r="BN113" s="71"/>
      <c r="BO113" s="71"/>
      <c r="BP113" s="71"/>
      <c r="BQ113" s="71"/>
      <c r="BR113" s="71"/>
      <c r="BS113" s="71"/>
      <c r="BT113" s="71"/>
      <c r="BU113" s="71"/>
      <c r="BV113" s="71"/>
      <c r="BW113" s="71"/>
      <c r="BX113" s="71"/>
      <c r="BY113" s="71"/>
      <c r="BZ113" s="71"/>
      <c r="CA113" s="71"/>
      <c r="CB113" s="71"/>
      <c r="CC113" s="71"/>
      <c r="CD113" s="71"/>
      <c r="CE113" s="71"/>
      <c r="CF113" s="71"/>
      <c r="CG113" s="71"/>
      <c r="CH113" s="71"/>
      <c r="CI113" s="71"/>
      <c r="CJ113" s="71"/>
      <c r="CK113" s="71"/>
      <c r="CL113" s="71"/>
      <c r="CM113" s="71"/>
      <c r="CN113" s="71"/>
      <c r="CO113" s="71"/>
      <c r="CP113" s="71"/>
      <c r="CQ113" s="71"/>
      <c r="CR113" s="71"/>
      <c r="CS113" s="71"/>
      <c r="CT113" s="71"/>
      <c r="CU113" s="71"/>
      <c r="CV113" s="71"/>
      <c r="CW113" s="71"/>
      <c r="CX113" s="71"/>
      <c r="CY113" s="71"/>
      <c r="CZ113" s="71"/>
      <c r="DA113" s="71"/>
      <c r="DB113" s="71"/>
      <c r="DC113" s="71"/>
      <c r="DD113" s="71"/>
      <c r="DE113" s="71"/>
      <c r="DF113" s="71"/>
      <c r="DG113" s="71"/>
      <c r="DH113" s="71"/>
      <c r="DI113" s="71"/>
      <c r="DJ113" s="71"/>
      <c r="DK113" s="71"/>
      <c r="DL113" s="71"/>
      <c r="DM113" s="71"/>
      <c r="DN113" s="71"/>
      <c r="DO113" s="71"/>
      <c r="DP113" s="71"/>
      <c r="DQ113" s="71"/>
      <c r="DR113" s="71"/>
      <c r="DS113" s="71"/>
      <c r="DT113" s="71"/>
      <c r="DU113" s="71"/>
      <c r="DV113" s="71"/>
      <c r="DW113" s="71"/>
      <c r="DX113" s="71"/>
      <c r="DY113" s="71"/>
      <c r="DZ113" s="71"/>
      <c r="EA113" s="71"/>
      <c r="EB113" s="71"/>
      <c r="EC113" s="71"/>
      <c r="ED113" s="71"/>
      <c r="EE113" s="71"/>
      <c r="EF113" s="71"/>
      <c r="EG113" s="71"/>
      <c r="EH113" s="71"/>
      <c r="EI113" s="71"/>
      <c r="EJ113" s="71"/>
      <c r="EK113" s="71"/>
      <c r="EL113" s="71"/>
      <c r="EM113" s="71"/>
      <c r="EN113" s="71"/>
      <c r="EO113" s="71"/>
      <c r="EP113" s="71"/>
      <c r="EQ113" s="71"/>
      <c r="ER113" s="71"/>
      <c r="ES113" s="71"/>
      <c r="ET113" s="71"/>
      <c r="EU113" s="71"/>
      <c r="EV113" s="71"/>
      <c r="EW113" s="71"/>
      <c r="EX113" s="71"/>
      <c r="EY113" s="71"/>
      <c r="EZ113" s="71"/>
      <c r="FA113" s="71"/>
      <c r="FB113" s="71"/>
      <c r="FC113" s="71"/>
      <c r="FD113" s="71"/>
      <c r="FE113" s="71"/>
      <c r="FF113" s="71"/>
      <c r="FG113" s="71"/>
      <c r="FH113" s="71"/>
      <c r="FI113" s="71"/>
      <c r="FJ113" s="71"/>
      <c r="FK113" s="71"/>
      <c r="FL113" s="71"/>
      <c r="FM113" s="71"/>
      <c r="FN113" s="71"/>
      <c r="FO113" s="71"/>
      <c r="FP113" s="71"/>
      <c r="FQ113" s="71"/>
      <c r="FR113" s="71"/>
      <c r="FS113" s="71"/>
      <c r="FT113" s="71"/>
      <c r="FU113" s="71"/>
      <c r="FV113" s="71"/>
      <c r="FW113" s="71"/>
      <c r="FX113" s="71"/>
      <c r="FY113" s="71"/>
      <c r="FZ113" s="71"/>
      <c r="GA113" s="71"/>
      <c r="GB113" s="71"/>
      <c r="GC113" s="71"/>
      <c r="GD113" s="71"/>
      <c r="GE113" s="71"/>
      <c r="GF113" s="71"/>
      <c r="GG113" s="71"/>
      <c r="GH113" s="71"/>
      <c r="GI113" s="71"/>
      <c r="GJ113" s="71"/>
      <c r="GK113" s="71"/>
      <c r="GL113" s="71"/>
      <c r="GM113" s="71"/>
      <c r="GN113" s="71"/>
      <c r="GO113" s="71"/>
      <c r="GP113" s="71"/>
      <c r="GQ113" s="71"/>
      <c r="GR113" s="71"/>
      <c r="GS113" s="71"/>
      <c r="GT113" s="71"/>
      <c r="GU113" s="71"/>
      <c r="GV113" s="71"/>
      <c r="GW113" s="71"/>
      <c r="GX113" s="71"/>
      <c r="GY113" s="71"/>
      <c r="GZ113" s="71"/>
      <c r="HA113" s="71"/>
      <c r="HB113" s="71"/>
      <c r="HC113" s="71"/>
      <c r="HD113" s="71"/>
      <c r="HE113" s="71"/>
      <c r="HF113" s="71"/>
      <c r="HG113" s="71"/>
      <c r="HH113" s="71"/>
      <c r="HI113" s="71"/>
      <c r="HJ113" s="71"/>
      <c r="HK113" s="71"/>
      <c r="HL113" s="71"/>
      <c r="HM113" s="71"/>
      <c r="HN113" s="71"/>
      <c r="HO113" s="71"/>
      <c r="HP113" s="71"/>
      <c r="HQ113" s="71"/>
      <c r="HR113" s="71"/>
      <c r="HS113" s="71"/>
      <c r="HT113" s="71"/>
      <c r="HU113" s="71"/>
      <c r="HV113" s="71"/>
      <c r="HW113" s="71"/>
      <c r="HX113" s="71"/>
      <c r="HY113" s="71"/>
      <c r="HZ113" s="71"/>
      <c r="IA113" s="71"/>
      <c r="IB113" s="71"/>
      <c r="IC113" s="71"/>
      <c r="ID113" s="71"/>
      <c r="IE113" s="71"/>
      <c r="IF113" s="71"/>
      <c r="IG113" s="71"/>
      <c r="IH113" s="71"/>
      <c r="II113" s="71"/>
      <c r="IJ113" s="71"/>
      <c r="IK113" s="71"/>
    </row>
    <row r="114" spans="1:245" s="66" customFormat="1" ht="28.5">
      <c r="A114" s="36">
        <v>44</v>
      </c>
      <c r="B114" s="35" t="s">
        <v>62</v>
      </c>
      <c r="C114" s="37" t="s">
        <v>46</v>
      </c>
      <c r="D114" s="41" t="s">
        <v>119</v>
      </c>
      <c r="E114" s="35" t="s">
        <v>21</v>
      </c>
      <c r="F114" s="35">
        <f>SUM(F115)</f>
        <v>2054</v>
      </c>
      <c r="G114" s="26"/>
      <c r="H114" s="26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  <c r="BD114" s="71"/>
      <c r="BE114" s="71"/>
      <c r="BF114" s="71"/>
      <c r="BG114" s="71"/>
      <c r="BH114" s="71"/>
      <c r="BI114" s="71"/>
      <c r="BJ114" s="71"/>
      <c r="BK114" s="71"/>
      <c r="BL114" s="71"/>
      <c r="BM114" s="71"/>
      <c r="BN114" s="71"/>
      <c r="BO114" s="71"/>
      <c r="BP114" s="71"/>
      <c r="BQ114" s="71"/>
      <c r="BR114" s="71"/>
      <c r="BS114" s="71"/>
      <c r="BT114" s="71"/>
      <c r="BU114" s="71"/>
      <c r="BV114" s="71"/>
      <c r="BW114" s="71"/>
      <c r="BX114" s="71"/>
      <c r="BY114" s="71"/>
      <c r="BZ114" s="71"/>
      <c r="CA114" s="71"/>
      <c r="CB114" s="71"/>
      <c r="CC114" s="71"/>
      <c r="CD114" s="71"/>
      <c r="CE114" s="71"/>
      <c r="CF114" s="71"/>
      <c r="CG114" s="71"/>
      <c r="CH114" s="71"/>
      <c r="CI114" s="71"/>
      <c r="CJ114" s="71"/>
      <c r="CK114" s="71"/>
      <c r="CL114" s="71"/>
      <c r="CM114" s="71"/>
      <c r="CN114" s="71"/>
      <c r="CO114" s="71"/>
      <c r="CP114" s="71"/>
      <c r="CQ114" s="71"/>
      <c r="CR114" s="71"/>
      <c r="CS114" s="71"/>
      <c r="CT114" s="71"/>
      <c r="CU114" s="71"/>
      <c r="CV114" s="71"/>
      <c r="CW114" s="71"/>
      <c r="CX114" s="71"/>
      <c r="CY114" s="71"/>
      <c r="CZ114" s="71"/>
      <c r="DA114" s="71"/>
      <c r="DB114" s="71"/>
      <c r="DC114" s="71"/>
      <c r="DD114" s="71"/>
      <c r="DE114" s="71"/>
      <c r="DF114" s="71"/>
      <c r="DG114" s="71"/>
      <c r="DH114" s="71"/>
      <c r="DI114" s="71"/>
      <c r="DJ114" s="71"/>
      <c r="DK114" s="71"/>
      <c r="DL114" s="71"/>
      <c r="DM114" s="71"/>
      <c r="DN114" s="71"/>
      <c r="DO114" s="71"/>
      <c r="DP114" s="71"/>
      <c r="DQ114" s="71"/>
      <c r="DR114" s="71"/>
      <c r="DS114" s="71"/>
      <c r="DT114" s="71"/>
      <c r="DU114" s="71"/>
      <c r="DV114" s="71"/>
      <c r="DW114" s="71"/>
      <c r="DX114" s="71"/>
      <c r="DY114" s="71"/>
      <c r="DZ114" s="71"/>
      <c r="EA114" s="71"/>
      <c r="EB114" s="71"/>
      <c r="EC114" s="71"/>
      <c r="ED114" s="71"/>
      <c r="EE114" s="71"/>
      <c r="EF114" s="71"/>
      <c r="EG114" s="71"/>
      <c r="EH114" s="71"/>
      <c r="EI114" s="71"/>
      <c r="EJ114" s="71"/>
      <c r="EK114" s="71"/>
      <c r="EL114" s="71"/>
      <c r="EM114" s="71"/>
      <c r="EN114" s="71"/>
      <c r="EO114" s="71"/>
      <c r="EP114" s="71"/>
      <c r="EQ114" s="71"/>
      <c r="ER114" s="71"/>
      <c r="ES114" s="71"/>
      <c r="ET114" s="71"/>
      <c r="EU114" s="71"/>
      <c r="EV114" s="71"/>
      <c r="EW114" s="71"/>
      <c r="EX114" s="71"/>
      <c r="EY114" s="71"/>
      <c r="EZ114" s="71"/>
      <c r="FA114" s="71"/>
      <c r="FB114" s="71"/>
      <c r="FC114" s="71"/>
      <c r="FD114" s="71"/>
      <c r="FE114" s="71"/>
      <c r="FF114" s="71"/>
      <c r="FG114" s="71"/>
      <c r="FH114" s="71"/>
      <c r="FI114" s="71"/>
      <c r="FJ114" s="71"/>
      <c r="FK114" s="71"/>
      <c r="FL114" s="71"/>
      <c r="FM114" s="71"/>
      <c r="FN114" s="71"/>
      <c r="FO114" s="71"/>
      <c r="FP114" s="71"/>
      <c r="FQ114" s="71"/>
      <c r="FR114" s="71"/>
      <c r="FS114" s="71"/>
      <c r="FT114" s="71"/>
      <c r="FU114" s="71"/>
      <c r="FV114" s="71"/>
      <c r="FW114" s="71"/>
      <c r="FX114" s="71"/>
      <c r="FY114" s="71"/>
      <c r="FZ114" s="71"/>
      <c r="GA114" s="71"/>
      <c r="GB114" s="71"/>
      <c r="GC114" s="71"/>
      <c r="GD114" s="71"/>
      <c r="GE114" s="71"/>
      <c r="GF114" s="71"/>
      <c r="GG114" s="71"/>
      <c r="GH114" s="71"/>
      <c r="GI114" s="71"/>
      <c r="GJ114" s="71"/>
      <c r="GK114" s="71"/>
      <c r="GL114" s="71"/>
      <c r="GM114" s="71"/>
      <c r="GN114" s="71"/>
      <c r="GO114" s="71"/>
      <c r="GP114" s="71"/>
      <c r="GQ114" s="71"/>
      <c r="GR114" s="71"/>
      <c r="GS114" s="71"/>
      <c r="GT114" s="71"/>
      <c r="GU114" s="71"/>
      <c r="GV114" s="71"/>
      <c r="GW114" s="71"/>
      <c r="GX114" s="71"/>
      <c r="GY114" s="71"/>
      <c r="GZ114" s="71"/>
      <c r="HA114" s="71"/>
      <c r="HB114" s="71"/>
      <c r="HC114" s="71"/>
      <c r="HD114" s="71"/>
      <c r="HE114" s="71"/>
      <c r="HF114" s="71"/>
      <c r="HG114" s="71"/>
      <c r="HH114" s="71"/>
      <c r="HI114" s="71"/>
      <c r="HJ114" s="71"/>
      <c r="HK114" s="71"/>
      <c r="HL114" s="71"/>
      <c r="HM114" s="71"/>
      <c r="HN114" s="71"/>
      <c r="HO114" s="71"/>
      <c r="HP114" s="71"/>
      <c r="HQ114" s="71"/>
      <c r="HR114" s="71"/>
      <c r="HS114" s="71"/>
      <c r="HT114" s="71"/>
      <c r="HU114" s="71"/>
      <c r="HV114" s="71"/>
      <c r="HW114" s="71"/>
      <c r="HX114" s="71"/>
      <c r="HY114" s="71"/>
      <c r="HZ114" s="71"/>
      <c r="IA114" s="71"/>
      <c r="IB114" s="71"/>
      <c r="IC114" s="71"/>
      <c r="ID114" s="71"/>
      <c r="IE114" s="71"/>
      <c r="IF114" s="71"/>
      <c r="IG114" s="71"/>
      <c r="IH114" s="71"/>
      <c r="II114" s="71"/>
      <c r="IJ114" s="71"/>
      <c r="IK114" s="71"/>
    </row>
    <row r="115" spans="1:245" s="49" customFormat="1" ht="14.25">
      <c r="A115" s="119"/>
      <c r="B115" s="120"/>
      <c r="C115" s="121"/>
      <c r="D115" s="122" t="s">
        <v>120</v>
      </c>
      <c r="E115" s="120" t="s">
        <v>21</v>
      </c>
      <c r="F115" s="123">
        <v>2054</v>
      </c>
      <c r="G115" s="109"/>
      <c r="H115" s="109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/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  <c r="DY115" s="61"/>
      <c r="DZ115" s="61"/>
      <c r="EA115" s="61"/>
      <c r="EB115" s="61"/>
      <c r="EC115" s="61"/>
      <c r="ED115" s="61"/>
      <c r="EE115" s="61"/>
      <c r="EF115" s="61"/>
      <c r="EG115" s="61"/>
      <c r="EH115" s="61"/>
      <c r="EI115" s="61"/>
      <c r="EJ115" s="61"/>
      <c r="EK115" s="61"/>
      <c r="EL115" s="61"/>
      <c r="EM115" s="61"/>
      <c r="EN115" s="61"/>
      <c r="EO115" s="61"/>
      <c r="EP115" s="61"/>
      <c r="EQ115" s="61"/>
      <c r="ER115" s="61"/>
      <c r="ES115" s="61"/>
      <c r="ET115" s="61"/>
      <c r="EU115" s="61"/>
      <c r="EV115" s="61"/>
      <c r="EW115" s="61"/>
      <c r="EX115" s="61"/>
      <c r="EY115" s="61"/>
      <c r="EZ115" s="61"/>
      <c r="FA115" s="61"/>
      <c r="FB115" s="61"/>
      <c r="FC115" s="61"/>
      <c r="FD115" s="61"/>
      <c r="FE115" s="61"/>
      <c r="FF115" s="61"/>
      <c r="FG115" s="61"/>
      <c r="FH115" s="61"/>
      <c r="FI115" s="61"/>
      <c r="FJ115" s="61"/>
      <c r="FK115" s="61"/>
      <c r="FL115" s="61"/>
      <c r="FM115" s="61"/>
      <c r="FN115" s="61"/>
      <c r="FO115" s="61"/>
      <c r="FP115" s="61"/>
      <c r="FQ115" s="61"/>
      <c r="FR115" s="61"/>
      <c r="FS115" s="61"/>
      <c r="FT115" s="61"/>
      <c r="FU115" s="61"/>
      <c r="FV115" s="61"/>
      <c r="FW115" s="61"/>
      <c r="FX115" s="61"/>
      <c r="FY115" s="61"/>
      <c r="FZ115" s="61"/>
      <c r="GA115" s="61"/>
      <c r="GB115" s="61"/>
      <c r="GC115" s="61"/>
      <c r="GD115" s="61"/>
      <c r="GE115" s="61"/>
      <c r="GF115" s="61"/>
      <c r="GG115" s="61"/>
      <c r="GH115" s="61"/>
      <c r="GI115" s="61"/>
      <c r="GJ115" s="61"/>
      <c r="GK115" s="61"/>
      <c r="GL115" s="61"/>
      <c r="GM115" s="61"/>
      <c r="GN115" s="61"/>
      <c r="GO115" s="61"/>
      <c r="GP115" s="61"/>
      <c r="GQ115" s="61"/>
      <c r="GR115" s="61"/>
      <c r="GS115" s="61"/>
      <c r="GT115" s="61"/>
      <c r="GU115" s="61"/>
      <c r="GV115" s="61"/>
      <c r="GW115" s="61"/>
      <c r="GX115" s="61"/>
      <c r="GY115" s="61"/>
      <c r="GZ115" s="61"/>
      <c r="HA115" s="61"/>
      <c r="HB115" s="61"/>
      <c r="HC115" s="61"/>
      <c r="HD115" s="61"/>
      <c r="HE115" s="61"/>
      <c r="HF115" s="61"/>
      <c r="HG115" s="61"/>
      <c r="HH115" s="61"/>
      <c r="HI115" s="61"/>
      <c r="HJ115" s="61"/>
      <c r="HK115" s="61"/>
      <c r="HL115" s="61"/>
      <c r="HM115" s="61"/>
      <c r="HN115" s="61"/>
      <c r="HO115" s="61"/>
      <c r="HP115" s="61"/>
      <c r="HQ115" s="61"/>
      <c r="HR115" s="61"/>
      <c r="HS115" s="61"/>
      <c r="HT115" s="61"/>
      <c r="HU115" s="61"/>
      <c r="HV115" s="61"/>
      <c r="HW115" s="61"/>
      <c r="HX115" s="61"/>
      <c r="HY115" s="61"/>
      <c r="HZ115" s="61"/>
      <c r="IA115" s="61"/>
      <c r="IB115" s="61"/>
      <c r="IC115" s="61"/>
      <c r="ID115" s="61"/>
      <c r="IE115" s="61"/>
      <c r="IF115" s="61"/>
      <c r="IG115" s="61"/>
      <c r="IH115" s="61"/>
      <c r="II115" s="61"/>
      <c r="IJ115" s="61"/>
      <c r="IK115" s="61"/>
    </row>
    <row r="116" spans="1:245" s="49" customFormat="1" ht="15">
      <c r="A116" s="52"/>
      <c r="B116" s="53" t="s">
        <v>64</v>
      </c>
      <c r="C116" s="54"/>
      <c r="D116" s="100" t="s">
        <v>121</v>
      </c>
      <c r="E116" s="56"/>
      <c r="F116" s="56"/>
      <c r="G116" s="118"/>
      <c r="H116" s="57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  <c r="AK116" s="61"/>
      <c r="AL116" s="61"/>
      <c r="AM116" s="61"/>
      <c r="AN116" s="61"/>
      <c r="AO116" s="61"/>
      <c r="AP116" s="61"/>
      <c r="AQ116" s="61"/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  <c r="CR116" s="61"/>
      <c r="CS116" s="61"/>
      <c r="CT116" s="61"/>
      <c r="CU116" s="61"/>
      <c r="CV116" s="61"/>
      <c r="CW116" s="61"/>
      <c r="CX116" s="61"/>
      <c r="CY116" s="61"/>
      <c r="CZ116" s="61"/>
      <c r="DA116" s="61"/>
      <c r="DB116" s="61"/>
      <c r="DC116" s="61"/>
      <c r="DD116" s="61"/>
      <c r="DE116" s="61"/>
      <c r="DF116" s="61"/>
      <c r="DG116" s="61"/>
      <c r="DH116" s="61"/>
      <c r="DI116" s="61"/>
      <c r="DJ116" s="61"/>
      <c r="DK116" s="61"/>
      <c r="DL116" s="61"/>
      <c r="DM116" s="61"/>
      <c r="DN116" s="61"/>
      <c r="DO116" s="61"/>
      <c r="DP116" s="61"/>
      <c r="DQ116" s="61"/>
      <c r="DR116" s="61"/>
      <c r="DS116" s="61"/>
      <c r="DT116" s="61"/>
      <c r="DU116" s="61"/>
      <c r="DV116" s="61"/>
      <c r="DW116" s="61"/>
      <c r="DX116" s="61"/>
      <c r="DY116" s="61"/>
      <c r="DZ116" s="61"/>
      <c r="EA116" s="61"/>
      <c r="EB116" s="61"/>
      <c r="EC116" s="61"/>
      <c r="ED116" s="61"/>
      <c r="EE116" s="61"/>
      <c r="EF116" s="61"/>
      <c r="EG116" s="61"/>
      <c r="EH116" s="61"/>
      <c r="EI116" s="61"/>
      <c r="EJ116" s="61"/>
      <c r="EK116" s="61"/>
      <c r="EL116" s="61"/>
      <c r="EM116" s="61"/>
      <c r="EN116" s="61"/>
      <c r="EO116" s="61"/>
      <c r="EP116" s="61"/>
      <c r="EQ116" s="61"/>
      <c r="ER116" s="61"/>
      <c r="ES116" s="61"/>
      <c r="ET116" s="61"/>
      <c r="EU116" s="61"/>
      <c r="EV116" s="61"/>
      <c r="EW116" s="61"/>
      <c r="EX116" s="61"/>
      <c r="EY116" s="61"/>
      <c r="EZ116" s="61"/>
      <c r="FA116" s="61"/>
      <c r="FB116" s="61"/>
      <c r="FC116" s="61"/>
      <c r="FD116" s="61"/>
      <c r="FE116" s="61"/>
      <c r="FF116" s="61"/>
      <c r="FG116" s="61"/>
      <c r="FH116" s="61"/>
      <c r="FI116" s="61"/>
      <c r="FJ116" s="61"/>
      <c r="FK116" s="61"/>
      <c r="FL116" s="61"/>
      <c r="FM116" s="61"/>
      <c r="FN116" s="61"/>
      <c r="FO116" s="61"/>
      <c r="FP116" s="61"/>
      <c r="FQ116" s="61"/>
      <c r="FR116" s="61"/>
      <c r="FS116" s="61"/>
      <c r="FT116" s="61"/>
      <c r="FU116" s="61"/>
      <c r="FV116" s="61"/>
      <c r="FW116" s="61"/>
      <c r="FX116" s="61"/>
      <c r="FY116" s="61"/>
      <c r="FZ116" s="61"/>
      <c r="GA116" s="61"/>
      <c r="GB116" s="61"/>
      <c r="GC116" s="61"/>
      <c r="GD116" s="61"/>
      <c r="GE116" s="61"/>
      <c r="GF116" s="61"/>
      <c r="GG116" s="61"/>
      <c r="GH116" s="61"/>
      <c r="GI116" s="61"/>
      <c r="GJ116" s="61"/>
      <c r="GK116" s="61"/>
      <c r="GL116" s="61"/>
      <c r="GM116" s="61"/>
      <c r="GN116" s="61"/>
      <c r="GO116" s="61"/>
      <c r="GP116" s="61"/>
      <c r="GQ116" s="61"/>
      <c r="GR116" s="61"/>
      <c r="GS116" s="61"/>
      <c r="GT116" s="61"/>
      <c r="GU116" s="61"/>
      <c r="GV116" s="61"/>
      <c r="GW116" s="61"/>
      <c r="GX116" s="61"/>
      <c r="GY116" s="61"/>
      <c r="GZ116" s="61"/>
      <c r="HA116" s="61"/>
      <c r="HB116" s="61"/>
      <c r="HC116" s="61"/>
      <c r="HD116" s="61"/>
      <c r="HE116" s="61"/>
      <c r="HF116" s="61"/>
      <c r="HG116" s="61"/>
      <c r="HH116" s="61"/>
      <c r="HI116" s="61"/>
      <c r="HJ116" s="61"/>
      <c r="HK116" s="61"/>
      <c r="HL116" s="61"/>
      <c r="HM116" s="61"/>
      <c r="HN116" s="61"/>
      <c r="HO116" s="61"/>
      <c r="HP116" s="61"/>
      <c r="HQ116" s="61"/>
      <c r="HR116" s="61"/>
      <c r="HS116" s="61"/>
      <c r="HT116" s="61"/>
      <c r="HU116" s="61"/>
      <c r="HV116" s="61"/>
      <c r="HW116" s="61"/>
      <c r="HX116" s="61"/>
      <c r="HY116" s="61"/>
      <c r="HZ116" s="61"/>
      <c r="IA116" s="61"/>
      <c r="IB116" s="61"/>
      <c r="IC116" s="61"/>
      <c r="ID116" s="61"/>
      <c r="IE116" s="61"/>
      <c r="IF116" s="61"/>
      <c r="IG116" s="61"/>
      <c r="IH116" s="61"/>
      <c r="II116" s="61"/>
      <c r="IJ116" s="61"/>
      <c r="IK116" s="61"/>
    </row>
    <row r="117" spans="1:245" s="49" customFormat="1" ht="28.5">
      <c r="A117" s="36">
        <v>45</v>
      </c>
      <c r="B117" s="35" t="s">
        <v>64</v>
      </c>
      <c r="C117" s="37" t="s">
        <v>66</v>
      </c>
      <c r="D117" s="41" t="s">
        <v>65</v>
      </c>
      <c r="E117" s="35" t="s">
        <v>21</v>
      </c>
      <c r="F117" s="35">
        <f>SUM(F118)</f>
        <v>2054</v>
      </c>
      <c r="G117" s="26"/>
      <c r="H117" s="26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  <c r="AK117" s="61"/>
      <c r="AL117" s="61"/>
      <c r="AM117" s="61"/>
      <c r="AN117" s="61"/>
      <c r="AO117" s="61"/>
      <c r="AP117" s="61"/>
      <c r="AQ117" s="61"/>
      <c r="AR117" s="61"/>
      <c r="AS117" s="61"/>
      <c r="AT117" s="61"/>
      <c r="AU117" s="61"/>
      <c r="AV117" s="61"/>
      <c r="AW117" s="61"/>
      <c r="AX117" s="61"/>
      <c r="AY117" s="61"/>
      <c r="AZ117" s="61"/>
      <c r="BA117" s="61"/>
      <c r="BB117" s="61"/>
      <c r="BC117" s="61"/>
      <c r="BD117" s="61"/>
      <c r="BE117" s="61"/>
      <c r="BF117" s="61"/>
      <c r="BG117" s="61"/>
      <c r="BH117" s="61"/>
      <c r="BI117" s="61"/>
      <c r="BJ117" s="61"/>
      <c r="BK117" s="61"/>
      <c r="BL117" s="61"/>
      <c r="BM117" s="61"/>
      <c r="BN117" s="61"/>
      <c r="BO117" s="61"/>
      <c r="BP117" s="61"/>
      <c r="BQ117" s="61"/>
      <c r="BR117" s="61"/>
      <c r="BS117" s="61"/>
      <c r="BT117" s="61"/>
      <c r="BU117" s="61"/>
      <c r="BV117" s="61"/>
      <c r="BW117" s="61"/>
      <c r="BX117" s="61"/>
      <c r="BY117" s="61"/>
      <c r="BZ117" s="61"/>
      <c r="CA117" s="61"/>
      <c r="CB117" s="61"/>
      <c r="CC117" s="61"/>
      <c r="CD117" s="61"/>
      <c r="CE117" s="61"/>
      <c r="CF117" s="61"/>
      <c r="CG117" s="61"/>
      <c r="CH117" s="61"/>
      <c r="CI117" s="61"/>
      <c r="CJ117" s="61"/>
      <c r="CK117" s="61"/>
      <c r="CL117" s="61"/>
      <c r="CM117" s="61"/>
      <c r="CN117" s="61"/>
      <c r="CO117" s="61"/>
      <c r="CP117" s="61"/>
      <c r="CQ117" s="61"/>
      <c r="CR117" s="61"/>
      <c r="CS117" s="61"/>
      <c r="CT117" s="61"/>
      <c r="CU117" s="61"/>
      <c r="CV117" s="61"/>
      <c r="CW117" s="61"/>
      <c r="CX117" s="61"/>
      <c r="CY117" s="61"/>
      <c r="CZ117" s="61"/>
      <c r="DA117" s="61"/>
      <c r="DB117" s="61"/>
      <c r="DC117" s="61"/>
      <c r="DD117" s="61"/>
      <c r="DE117" s="61"/>
      <c r="DF117" s="61"/>
      <c r="DG117" s="61"/>
      <c r="DH117" s="61"/>
      <c r="DI117" s="61"/>
      <c r="DJ117" s="61"/>
      <c r="DK117" s="61"/>
      <c r="DL117" s="61"/>
      <c r="DM117" s="61"/>
      <c r="DN117" s="61"/>
      <c r="DO117" s="61"/>
      <c r="DP117" s="61"/>
      <c r="DQ117" s="61"/>
      <c r="DR117" s="61"/>
      <c r="DS117" s="61"/>
      <c r="DT117" s="61"/>
      <c r="DU117" s="61"/>
      <c r="DV117" s="61"/>
      <c r="DW117" s="61"/>
      <c r="DX117" s="61"/>
      <c r="DY117" s="61"/>
      <c r="DZ117" s="61"/>
      <c r="EA117" s="61"/>
      <c r="EB117" s="61"/>
      <c r="EC117" s="61"/>
      <c r="ED117" s="61"/>
      <c r="EE117" s="61"/>
      <c r="EF117" s="61"/>
      <c r="EG117" s="61"/>
      <c r="EH117" s="61"/>
      <c r="EI117" s="61"/>
      <c r="EJ117" s="61"/>
      <c r="EK117" s="61"/>
      <c r="EL117" s="61"/>
      <c r="EM117" s="61"/>
      <c r="EN117" s="61"/>
      <c r="EO117" s="61"/>
      <c r="EP117" s="61"/>
      <c r="EQ117" s="61"/>
      <c r="ER117" s="61"/>
      <c r="ES117" s="61"/>
      <c r="ET117" s="61"/>
      <c r="EU117" s="61"/>
      <c r="EV117" s="61"/>
      <c r="EW117" s="61"/>
      <c r="EX117" s="61"/>
      <c r="EY117" s="61"/>
      <c r="EZ117" s="61"/>
      <c r="FA117" s="61"/>
      <c r="FB117" s="61"/>
      <c r="FC117" s="61"/>
      <c r="FD117" s="61"/>
      <c r="FE117" s="61"/>
      <c r="FF117" s="61"/>
      <c r="FG117" s="61"/>
      <c r="FH117" s="61"/>
      <c r="FI117" s="61"/>
      <c r="FJ117" s="61"/>
      <c r="FK117" s="61"/>
      <c r="FL117" s="61"/>
      <c r="FM117" s="61"/>
      <c r="FN117" s="61"/>
      <c r="FO117" s="61"/>
      <c r="FP117" s="61"/>
      <c r="FQ117" s="61"/>
      <c r="FR117" s="61"/>
      <c r="FS117" s="61"/>
      <c r="FT117" s="61"/>
      <c r="FU117" s="61"/>
      <c r="FV117" s="61"/>
      <c r="FW117" s="61"/>
      <c r="FX117" s="61"/>
      <c r="FY117" s="61"/>
      <c r="FZ117" s="61"/>
      <c r="GA117" s="61"/>
      <c r="GB117" s="61"/>
      <c r="GC117" s="61"/>
      <c r="GD117" s="61"/>
      <c r="GE117" s="61"/>
      <c r="GF117" s="61"/>
      <c r="GG117" s="61"/>
      <c r="GH117" s="61"/>
      <c r="GI117" s="61"/>
      <c r="GJ117" s="61"/>
      <c r="GK117" s="61"/>
      <c r="GL117" s="61"/>
      <c r="GM117" s="61"/>
      <c r="GN117" s="61"/>
      <c r="GO117" s="61"/>
      <c r="GP117" s="61"/>
      <c r="GQ117" s="61"/>
      <c r="GR117" s="61"/>
      <c r="GS117" s="61"/>
      <c r="GT117" s="61"/>
      <c r="GU117" s="61"/>
      <c r="GV117" s="61"/>
      <c r="GW117" s="61"/>
      <c r="GX117" s="61"/>
      <c r="GY117" s="61"/>
      <c r="GZ117" s="61"/>
      <c r="HA117" s="61"/>
      <c r="HB117" s="61"/>
      <c r="HC117" s="61"/>
      <c r="HD117" s="61"/>
      <c r="HE117" s="61"/>
      <c r="HF117" s="61"/>
      <c r="HG117" s="61"/>
      <c r="HH117" s="61"/>
      <c r="HI117" s="61"/>
      <c r="HJ117" s="61"/>
      <c r="HK117" s="61"/>
      <c r="HL117" s="61"/>
      <c r="HM117" s="61"/>
      <c r="HN117" s="61"/>
      <c r="HO117" s="61"/>
      <c r="HP117" s="61"/>
      <c r="HQ117" s="61"/>
      <c r="HR117" s="61"/>
      <c r="HS117" s="61"/>
      <c r="HT117" s="61"/>
      <c r="HU117" s="61"/>
      <c r="HV117" s="61"/>
      <c r="HW117" s="61"/>
      <c r="HX117" s="61"/>
      <c r="HY117" s="61"/>
      <c r="HZ117" s="61"/>
      <c r="IA117" s="61"/>
      <c r="IB117" s="61"/>
      <c r="IC117" s="61"/>
      <c r="ID117" s="61"/>
      <c r="IE117" s="61"/>
      <c r="IF117" s="61"/>
      <c r="IG117" s="61"/>
      <c r="IH117" s="61"/>
      <c r="II117" s="61"/>
      <c r="IJ117" s="61"/>
      <c r="IK117" s="61"/>
    </row>
    <row r="118" spans="1:245" s="66" customFormat="1" ht="14.25">
      <c r="A118" s="119"/>
      <c r="B118" s="120"/>
      <c r="C118" s="121"/>
      <c r="D118" s="122" t="s">
        <v>120</v>
      </c>
      <c r="E118" s="120" t="s">
        <v>21</v>
      </c>
      <c r="F118" s="123">
        <v>2054</v>
      </c>
      <c r="G118" s="109"/>
      <c r="H118" s="109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71"/>
      <c r="AX118" s="71"/>
      <c r="AY118" s="71"/>
      <c r="AZ118" s="71"/>
      <c r="BA118" s="71"/>
      <c r="BB118" s="71"/>
      <c r="BC118" s="71"/>
      <c r="BD118" s="71"/>
      <c r="BE118" s="71"/>
      <c r="BF118" s="71"/>
      <c r="BG118" s="71"/>
      <c r="BH118" s="71"/>
      <c r="BI118" s="71"/>
      <c r="BJ118" s="71"/>
      <c r="BK118" s="71"/>
      <c r="BL118" s="71"/>
      <c r="BM118" s="71"/>
      <c r="BN118" s="71"/>
      <c r="BO118" s="71"/>
      <c r="BP118" s="71"/>
      <c r="BQ118" s="71"/>
      <c r="BR118" s="71"/>
      <c r="BS118" s="71"/>
      <c r="BT118" s="71"/>
      <c r="BU118" s="71"/>
      <c r="BV118" s="71"/>
      <c r="BW118" s="71"/>
      <c r="BX118" s="71"/>
      <c r="BY118" s="71"/>
      <c r="BZ118" s="71"/>
      <c r="CA118" s="71"/>
      <c r="CB118" s="71"/>
      <c r="CC118" s="71"/>
      <c r="CD118" s="71"/>
      <c r="CE118" s="71"/>
      <c r="CF118" s="71"/>
      <c r="CG118" s="71"/>
      <c r="CH118" s="71"/>
      <c r="CI118" s="71"/>
      <c r="CJ118" s="71"/>
      <c r="CK118" s="71"/>
      <c r="CL118" s="71"/>
      <c r="CM118" s="71"/>
      <c r="CN118" s="71"/>
      <c r="CO118" s="71"/>
      <c r="CP118" s="71"/>
      <c r="CQ118" s="71"/>
      <c r="CR118" s="71"/>
      <c r="CS118" s="71"/>
      <c r="CT118" s="71"/>
      <c r="CU118" s="71"/>
      <c r="CV118" s="71"/>
      <c r="CW118" s="71"/>
      <c r="CX118" s="71"/>
      <c r="CY118" s="71"/>
      <c r="CZ118" s="71"/>
      <c r="DA118" s="71"/>
      <c r="DB118" s="71"/>
      <c r="DC118" s="71"/>
      <c r="DD118" s="71"/>
      <c r="DE118" s="71"/>
      <c r="DF118" s="71"/>
      <c r="DG118" s="71"/>
      <c r="DH118" s="71"/>
      <c r="DI118" s="71"/>
      <c r="DJ118" s="71"/>
      <c r="DK118" s="71"/>
      <c r="DL118" s="71"/>
      <c r="DM118" s="71"/>
      <c r="DN118" s="71"/>
      <c r="DO118" s="71"/>
      <c r="DP118" s="71"/>
      <c r="DQ118" s="71"/>
      <c r="DR118" s="71"/>
      <c r="DS118" s="71"/>
      <c r="DT118" s="71"/>
      <c r="DU118" s="71"/>
      <c r="DV118" s="71"/>
      <c r="DW118" s="71"/>
      <c r="DX118" s="71"/>
      <c r="DY118" s="71"/>
      <c r="DZ118" s="71"/>
      <c r="EA118" s="71"/>
      <c r="EB118" s="71"/>
      <c r="EC118" s="71"/>
      <c r="ED118" s="71"/>
      <c r="EE118" s="71"/>
      <c r="EF118" s="71"/>
      <c r="EG118" s="71"/>
      <c r="EH118" s="71"/>
      <c r="EI118" s="71"/>
      <c r="EJ118" s="71"/>
      <c r="EK118" s="71"/>
      <c r="EL118" s="71"/>
      <c r="EM118" s="71"/>
      <c r="EN118" s="71"/>
      <c r="EO118" s="71"/>
      <c r="EP118" s="71"/>
      <c r="EQ118" s="71"/>
      <c r="ER118" s="71"/>
      <c r="ES118" s="71"/>
      <c r="ET118" s="71"/>
      <c r="EU118" s="71"/>
      <c r="EV118" s="71"/>
      <c r="EW118" s="71"/>
      <c r="EX118" s="71"/>
      <c r="EY118" s="71"/>
      <c r="EZ118" s="71"/>
      <c r="FA118" s="71"/>
      <c r="FB118" s="71"/>
      <c r="FC118" s="71"/>
      <c r="FD118" s="71"/>
      <c r="FE118" s="71"/>
      <c r="FF118" s="71"/>
      <c r="FG118" s="71"/>
      <c r="FH118" s="71"/>
      <c r="FI118" s="71"/>
      <c r="FJ118" s="71"/>
      <c r="FK118" s="71"/>
      <c r="FL118" s="71"/>
      <c r="FM118" s="71"/>
      <c r="FN118" s="71"/>
      <c r="FO118" s="71"/>
      <c r="FP118" s="71"/>
      <c r="FQ118" s="71"/>
      <c r="FR118" s="71"/>
      <c r="FS118" s="71"/>
      <c r="FT118" s="71"/>
      <c r="FU118" s="71"/>
      <c r="FV118" s="71"/>
      <c r="FW118" s="71"/>
      <c r="FX118" s="71"/>
      <c r="FY118" s="71"/>
      <c r="FZ118" s="71"/>
      <c r="GA118" s="71"/>
      <c r="GB118" s="71"/>
      <c r="GC118" s="71"/>
      <c r="GD118" s="71"/>
      <c r="GE118" s="71"/>
      <c r="GF118" s="71"/>
      <c r="GG118" s="71"/>
      <c r="GH118" s="71"/>
      <c r="GI118" s="71"/>
      <c r="GJ118" s="71"/>
      <c r="GK118" s="71"/>
      <c r="GL118" s="71"/>
      <c r="GM118" s="71"/>
      <c r="GN118" s="71"/>
      <c r="GO118" s="71"/>
      <c r="GP118" s="71"/>
      <c r="GQ118" s="71"/>
      <c r="GR118" s="71"/>
      <c r="GS118" s="71"/>
      <c r="GT118" s="71"/>
      <c r="GU118" s="71"/>
      <c r="GV118" s="71"/>
      <c r="GW118" s="71"/>
      <c r="GX118" s="71"/>
      <c r="GY118" s="71"/>
      <c r="GZ118" s="71"/>
      <c r="HA118" s="71"/>
      <c r="HB118" s="71"/>
      <c r="HC118" s="71"/>
      <c r="HD118" s="71"/>
      <c r="HE118" s="71"/>
      <c r="HF118" s="71"/>
      <c r="HG118" s="71"/>
      <c r="HH118" s="71"/>
      <c r="HI118" s="71"/>
      <c r="HJ118" s="71"/>
      <c r="HK118" s="71"/>
      <c r="HL118" s="71"/>
      <c r="HM118" s="71"/>
      <c r="HN118" s="71"/>
      <c r="HO118" s="71"/>
      <c r="HP118" s="71"/>
      <c r="HQ118" s="71"/>
      <c r="HR118" s="71"/>
      <c r="HS118" s="71"/>
      <c r="HT118" s="71"/>
      <c r="HU118" s="71"/>
      <c r="HV118" s="71"/>
      <c r="HW118" s="71"/>
      <c r="HX118" s="71"/>
      <c r="HY118" s="71"/>
      <c r="HZ118" s="71"/>
      <c r="IA118" s="71"/>
      <c r="IB118" s="71"/>
      <c r="IC118" s="71"/>
      <c r="ID118" s="71"/>
      <c r="IE118" s="71"/>
      <c r="IF118" s="71"/>
      <c r="IG118" s="71"/>
      <c r="IH118" s="71"/>
      <c r="II118" s="71"/>
      <c r="IJ118" s="71"/>
      <c r="IK118" s="71"/>
    </row>
    <row r="119" spans="1:245" s="66" customFormat="1" ht="15">
      <c r="A119" s="110"/>
      <c r="B119" s="11" t="s">
        <v>67</v>
      </c>
      <c r="C119" s="50"/>
      <c r="D119" s="51" t="s">
        <v>68</v>
      </c>
      <c r="E119" s="11"/>
      <c r="F119" s="11"/>
      <c r="G119" s="12"/>
      <c r="H119" s="13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71"/>
      <c r="BO119" s="71"/>
      <c r="BP119" s="71"/>
      <c r="BQ119" s="71"/>
      <c r="BR119" s="71"/>
      <c r="BS119" s="71"/>
      <c r="BT119" s="71"/>
      <c r="BU119" s="71"/>
      <c r="BV119" s="71"/>
      <c r="BW119" s="71"/>
      <c r="BX119" s="71"/>
      <c r="BY119" s="71"/>
      <c r="BZ119" s="71"/>
      <c r="CA119" s="71"/>
      <c r="CB119" s="71"/>
      <c r="CC119" s="71"/>
      <c r="CD119" s="71"/>
      <c r="CE119" s="71"/>
      <c r="CF119" s="71"/>
      <c r="CG119" s="71"/>
      <c r="CH119" s="71"/>
      <c r="CI119" s="71"/>
      <c r="CJ119" s="71"/>
      <c r="CK119" s="71"/>
      <c r="CL119" s="71"/>
      <c r="CM119" s="71"/>
      <c r="CN119" s="71"/>
      <c r="CO119" s="71"/>
      <c r="CP119" s="71"/>
      <c r="CQ119" s="71"/>
      <c r="CR119" s="71"/>
      <c r="CS119" s="71"/>
      <c r="CT119" s="71"/>
      <c r="CU119" s="71"/>
      <c r="CV119" s="71"/>
      <c r="CW119" s="71"/>
      <c r="CX119" s="71"/>
      <c r="CY119" s="71"/>
      <c r="CZ119" s="71"/>
      <c r="DA119" s="71"/>
      <c r="DB119" s="71"/>
      <c r="DC119" s="71"/>
      <c r="DD119" s="71"/>
      <c r="DE119" s="71"/>
      <c r="DF119" s="71"/>
      <c r="DG119" s="71"/>
      <c r="DH119" s="71"/>
      <c r="DI119" s="71"/>
      <c r="DJ119" s="71"/>
      <c r="DK119" s="71"/>
      <c r="DL119" s="71"/>
      <c r="DM119" s="71"/>
      <c r="DN119" s="71"/>
      <c r="DO119" s="71"/>
      <c r="DP119" s="71"/>
      <c r="DQ119" s="71"/>
      <c r="DR119" s="71"/>
      <c r="DS119" s="71"/>
      <c r="DT119" s="71"/>
      <c r="DU119" s="71"/>
      <c r="DV119" s="71"/>
      <c r="DW119" s="71"/>
      <c r="DX119" s="71"/>
      <c r="DY119" s="71"/>
      <c r="DZ119" s="71"/>
      <c r="EA119" s="71"/>
      <c r="EB119" s="71"/>
      <c r="EC119" s="71"/>
      <c r="ED119" s="71"/>
      <c r="EE119" s="71"/>
      <c r="EF119" s="71"/>
      <c r="EG119" s="71"/>
      <c r="EH119" s="71"/>
      <c r="EI119" s="71"/>
      <c r="EJ119" s="71"/>
      <c r="EK119" s="71"/>
      <c r="EL119" s="71"/>
      <c r="EM119" s="71"/>
      <c r="EN119" s="71"/>
      <c r="EO119" s="71"/>
      <c r="EP119" s="71"/>
      <c r="EQ119" s="71"/>
      <c r="ER119" s="71"/>
      <c r="ES119" s="71"/>
      <c r="ET119" s="71"/>
      <c r="EU119" s="71"/>
      <c r="EV119" s="71"/>
      <c r="EW119" s="71"/>
      <c r="EX119" s="71"/>
      <c r="EY119" s="71"/>
      <c r="EZ119" s="71"/>
      <c r="FA119" s="71"/>
      <c r="FB119" s="71"/>
      <c r="FC119" s="71"/>
      <c r="FD119" s="71"/>
      <c r="FE119" s="71"/>
      <c r="FF119" s="71"/>
      <c r="FG119" s="71"/>
      <c r="FH119" s="71"/>
      <c r="FI119" s="71"/>
      <c r="FJ119" s="71"/>
      <c r="FK119" s="71"/>
      <c r="FL119" s="71"/>
      <c r="FM119" s="71"/>
      <c r="FN119" s="71"/>
      <c r="FO119" s="71"/>
      <c r="FP119" s="71"/>
      <c r="FQ119" s="71"/>
      <c r="FR119" s="71"/>
      <c r="FS119" s="71"/>
      <c r="FT119" s="71"/>
      <c r="FU119" s="71"/>
      <c r="FV119" s="71"/>
      <c r="FW119" s="71"/>
      <c r="FX119" s="71"/>
      <c r="FY119" s="71"/>
      <c r="FZ119" s="71"/>
      <c r="GA119" s="71"/>
      <c r="GB119" s="71"/>
      <c r="GC119" s="71"/>
      <c r="GD119" s="71"/>
      <c r="GE119" s="71"/>
      <c r="GF119" s="71"/>
      <c r="GG119" s="71"/>
      <c r="GH119" s="71"/>
      <c r="GI119" s="71"/>
      <c r="GJ119" s="71"/>
      <c r="GK119" s="71"/>
      <c r="GL119" s="71"/>
      <c r="GM119" s="71"/>
      <c r="GN119" s="71"/>
      <c r="GO119" s="71"/>
      <c r="GP119" s="71"/>
      <c r="GQ119" s="71"/>
      <c r="GR119" s="71"/>
      <c r="GS119" s="71"/>
      <c r="GT119" s="71"/>
      <c r="GU119" s="71"/>
      <c r="GV119" s="71"/>
      <c r="GW119" s="71"/>
      <c r="GX119" s="71"/>
      <c r="GY119" s="71"/>
      <c r="GZ119" s="71"/>
      <c r="HA119" s="71"/>
      <c r="HB119" s="71"/>
      <c r="HC119" s="71"/>
      <c r="HD119" s="71"/>
      <c r="HE119" s="71"/>
      <c r="HF119" s="71"/>
      <c r="HG119" s="71"/>
      <c r="HH119" s="71"/>
      <c r="HI119" s="71"/>
      <c r="HJ119" s="71"/>
      <c r="HK119" s="71"/>
      <c r="HL119" s="71"/>
      <c r="HM119" s="71"/>
      <c r="HN119" s="71"/>
      <c r="HO119" s="71"/>
      <c r="HP119" s="71"/>
      <c r="HQ119" s="71"/>
      <c r="HR119" s="71"/>
      <c r="HS119" s="71"/>
      <c r="HT119" s="71"/>
      <c r="HU119" s="71"/>
      <c r="HV119" s="71"/>
      <c r="HW119" s="71"/>
      <c r="HX119" s="71"/>
      <c r="HY119" s="71"/>
      <c r="HZ119" s="71"/>
      <c r="IA119" s="71"/>
      <c r="IB119" s="71"/>
      <c r="IC119" s="71"/>
      <c r="ID119" s="71"/>
      <c r="IE119" s="71"/>
      <c r="IF119" s="71"/>
      <c r="IG119" s="71"/>
      <c r="IH119" s="71"/>
      <c r="II119" s="71"/>
      <c r="IJ119" s="71"/>
      <c r="IK119" s="71"/>
    </row>
    <row r="120" spans="1:245" s="49" customFormat="1" ht="15">
      <c r="A120" s="27"/>
      <c r="B120" s="28" t="s">
        <v>69</v>
      </c>
      <c r="C120" s="29"/>
      <c r="D120" s="63" t="s">
        <v>70</v>
      </c>
      <c r="E120" s="30"/>
      <c r="F120" s="30"/>
      <c r="G120" s="19"/>
      <c r="H120" s="20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  <c r="AK120" s="61"/>
      <c r="AL120" s="61"/>
      <c r="AM120" s="61"/>
      <c r="AN120" s="61"/>
      <c r="AO120" s="61"/>
      <c r="AP120" s="61"/>
      <c r="AQ120" s="61"/>
      <c r="AR120" s="61"/>
      <c r="AS120" s="61"/>
      <c r="AT120" s="61"/>
      <c r="AU120" s="61"/>
      <c r="AV120" s="61"/>
      <c r="AW120" s="61"/>
      <c r="AX120" s="61"/>
      <c r="AY120" s="61"/>
      <c r="AZ120" s="61"/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/>
      <c r="DF120" s="61"/>
      <c r="DG120" s="61"/>
      <c r="DH120" s="61"/>
      <c r="DI120" s="61"/>
      <c r="DJ120" s="61"/>
      <c r="DK120" s="61"/>
      <c r="DL120" s="61"/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  <c r="DY120" s="61"/>
      <c r="DZ120" s="61"/>
      <c r="EA120" s="61"/>
      <c r="EB120" s="61"/>
      <c r="EC120" s="61"/>
      <c r="ED120" s="61"/>
      <c r="EE120" s="61"/>
      <c r="EF120" s="61"/>
      <c r="EG120" s="61"/>
      <c r="EH120" s="61"/>
      <c r="EI120" s="61"/>
      <c r="EJ120" s="61"/>
      <c r="EK120" s="61"/>
      <c r="EL120" s="61"/>
      <c r="EM120" s="61"/>
      <c r="EN120" s="61"/>
      <c r="EO120" s="61"/>
      <c r="EP120" s="61"/>
      <c r="EQ120" s="61"/>
      <c r="ER120" s="61"/>
      <c r="ES120" s="61"/>
      <c r="ET120" s="61"/>
      <c r="EU120" s="61"/>
      <c r="EV120" s="61"/>
      <c r="EW120" s="61"/>
      <c r="EX120" s="61"/>
      <c r="EY120" s="61"/>
      <c r="EZ120" s="61"/>
      <c r="FA120" s="61"/>
      <c r="FB120" s="61"/>
      <c r="FC120" s="61"/>
      <c r="FD120" s="61"/>
      <c r="FE120" s="61"/>
      <c r="FF120" s="61"/>
      <c r="FG120" s="61"/>
      <c r="FH120" s="61"/>
      <c r="FI120" s="61"/>
      <c r="FJ120" s="61"/>
      <c r="FK120" s="61"/>
      <c r="FL120" s="61"/>
      <c r="FM120" s="61"/>
      <c r="FN120" s="61"/>
      <c r="FO120" s="61"/>
      <c r="FP120" s="61"/>
      <c r="FQ120" s="61"/>
      <c r="FR120" s="61"/>
      <c r="FS120" s="61"/>
      <c r="FT120" s="61"/>
      <c r="FU120" s="61"/>
      <c r="FV120" s="61"/>
      <c r="FW120" s="61"/>
      <c r="FX120" s="61"/>
      <c r="FY120" s="61"/>
      <c r="FZ120" s="61"/>
      <c r="GA120" s="61"/>
      <c r="GB120" s="61"/>
      <c r="GC120" s="61"/>
      <c r="GD120" s="61"/>
      <c r="GE120" s="61"/>
      <c r="GF120" s="61"/>
      <c r="GG120" s="61"/>
      <c r="GH120" s="61"/>
      <c r="GI120" s="61"/>
      <c r="GJ120" s="61"/>
      <c r="GK120" s="61"/>
      <c r="GL120" s="61"/>
      <c r="GM120" s="61"/>
      <c r="GN120" s="61"/>
      <c r="GO120" s="61"/>
      <c r="GP120" s="61"/>
      <c r="GQ120" s="61"/>
      <c r="GR120" s="61"/>
      <c r="GS120" s="61"/>
      <c r="GT120" s="61"/>
      <c r="GU120" s="61"/>
      <c r="GV120" s="61"/>
      <c r="GW120" s="61"/>
      <c r="GX120" s="61"/>
      <c r="GY120" s="61"/>
      <c r="GZ120" s="61"/>
      <c r="HA120" s="61"/>
      <c r="HB120" s="61"/>
      <c r="HC120" s="61"/>
      <c r="HD120" s="61"/>
      <c r="HE120" s="61"/>
      <c r="HF120" s="61"/>
      <c r="HG120" s="61"/>
      <c r="HH120" s="61"/>
      <c r="HI120" s="61"/>
      <c r="HJ120" s="61"/>
      <c r="HK120" s="61"/>
      <c r="HL120" s="61"/>
      <c r="HM120" s="61"/>
      <c r="HN120" s="61"/>
      <c r="HO120" s="61"/>
      <c r="HP120" s="61"/>
      <c r="HQ120" s="61"/>
      <c r="HR120" s="61"/>
      <c r="HS120" s="61"/>
      <c r="HT120" s="61"/>
      <c r="HU120" s="61"/>
      <c r="HV120" s="61"/>
      <c r="HW120" s="61"/>
      <c r="HX120" s="61"/>
      <c r="HY120" s="61"/>
      <c r="HZ120" s="61"/>
      <c r="IA120" s="61"/>
      <c r="IB120" s="61"/>
      <c r="IC120" s="61"/>
      <c r="ID120" s="61"/>
      <c r="IE120" s="61"/>
      <c r="IF120" s="61"/>
      <c r="IG120" s="61"/>
      <c r="IH120" s="61"/>
      <c r="II120" s="61"/>
      <c r="IJ120" s="61"/>
      <c r="IK120" s="61"/>
    </row>
    <row r="121" spans="1:245" s="66" customFormat="1" ht="28.5">
      <c r="A121" s="36">
        <v>46</v>
      </c>
      <c r="B121" s="35" t="s">
        <v>69</v>
      </c>
      <c r="C121" s="37" t="s">
        <v>13</v>
      </c>
      <c r="D121" s="41" t="s">
        <v>122</v>
      </c>
      <c r="E121" s="35" t="s">
        <v>21</v>
      </c>
      <c r="F121" s="35">
        <f>SUM(F122)</f>
        <v>75.2</v>
      </c>
      <c r="G121" s="26"/>
      <c r="H121" s="26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71"/>
      <c r="BC121" s="71"/>
      <c r="BD121" s="71"/>
      <c r="BE121" s="71"/>
      <c r="BF121" s="71"/>
      <c r="BG121" s="71"/>
      <c r="BH121" s="71"/>
      <c r="BI121" s="71"/>
      <c r="BJ121" s="71"/>
      <c r="BK121" s="71"/>
      <c r="BL121" s="71"/>
      <c r="BM121" s="71"/>
      <c r="BN121" s="71"/>
      <c r="BO121" s="71"/>
      <c r="BP121" s="71"/>
      <c r="BQ121" s="71"/>
      <c r="BR121" s="71"/>
      <c r="BS121" s="71"/>
      <c r="BT121" s="71"/>
      <c r="BU121" s="71"/>
      <c r="BV121" s="71"/>
      <c r="BW121" s="71"/>
      <c r="BX121" s="71"/>
      <c r="BY121" s="71"/>
      <c r="BZ121" s="71"/>
      <c r="CA121" s="71"/>
      <c r="CB121" s="71"/>
      <c r="CC121" s="71"/>
      <c r="CD121" s="71"/>
      <c r="CE121" s="71"/>
      <c r="CF121" s="71"/>
      <c r="CG121" s="71"/>
      <c r="CH121" s="71"/>
      <c r="CI121" s="71"/>
      <c r="CJ121" s="71"/>
      <c r="CK121" s="71"/>
      <c r="CL121" s="71"/>
      <c r="CM121" s="71"/>
      <c r="CN121" s="71"/>
      <c r="CO121" s="71"/>
      <c r="CP121" s="71"/>
      <c r="CQ121" s="71"/>
      <c r="CR121" s="71"/>
      <c r="CS121" s="71"/>
      <c r="CT121" s="71"/>
      <c r="CU121" s="71"/>
      <c r="CV121" s="71"/>
      <c r="CW121" s="71"/>
      <c r="CX121" s="71"/>
      <c r="CY121" s="71"/>
      <c r="CZ121" s="71"/>
      <c r="DA121" s="71"/>
      <c r="DB121" s="71"/>
      <c r="DC121" s="71"/>
      <c r="DD121" s="71"/>
      <c r="DE121" s="71"/>
      <c r="DF121" s="71"/>
      <c r="DG121" s="71"/>
      <c r="DH121" s="71"/>
      <c r="DI121" s="71"/>
      <c r="DJ121" s="71"/>
      <c r="DK121" s="71"/>
      <c r="DL121" s="71"/>
      <c r="DM121" s="71"/>
      <c r="DN121" s="71"/>
      <c r="DO121" s="71"/>
      <c r="DP121" s="71"/>
      <c r="DQ121" s="71"/>
      <c r="DR121" s="71"/>
      <c r="DS121" s="71"/>
      <c r="DT121" s="71"/>
      <c r="DU121" s="71"/>
      <c r="DV121" s="71"/>
      <c r="DW121" s="71"/>
      <c r="DX121" s="71"/>
      <c r="DY121" s="71"/>
      <c r="DZ121" s="71"/>
      <c r="EA121" s="71"/>
      <c r="EB121" s="71"/>
      <c r="EC121" s="71"/>
      <c r="ED121" s="71"/>
      <c r="EE121" s="71"/>
      <c r="EF121" s="71"/>
      <c r="EG121" s="71"/>
      <c r="EH121" s="71"/>
      <c r="EI121" s="71"/>
      <c r="EJ121" s="71"/>
      <c r="EK121" s="71"/>
      <c r="EL121" s="71"/>
      <c r="EM121" s="71"/>
      <c r="EN121" s="71"/>
      <c r="EO121" s="71"/>
      <c r="EP121" s="71"/>
      <c r="EQ121" s="71"/>
      <c r="ER121" s="71"/>
      <c r="ES121" s="71"/>
      <c r="ET121" s="71"/>
      <c r="EU121" s="71"/>
      <c r="EV121" s="71"/>
      <c r="EW121" s="71"/>
      <c r="EX121" s="71"/>
      <c r="EY121" s="71"/>
      <c r="EZ121" s="71"/>
      <c r="FA121" s="71"/>
      <c r="FB121" s="71"/>
      <c r="FC121" s="71"/>
      <c r="FD121" s="71"/>
      <c r="FE121" s="71"/>
      <c r="FF121" s="71"/>
      <c r="FG121" s="71"/>
      <c r="FH121" s="71"/>
      <c r="FI121" s="71"/>
      <c r="FJ121" s="71"/>
      <c r="FK121" s="71"/>
      <c r="FL121" s="71"/>
      <c r="FM121" s="71"/>
      <c r="FN121" s="71"/>
      <c r="FO121" s="71"/>
      <c r="FP121" s="71"/>
      <c r="FQ121" s="71"/>
      <c r="FR121" s="71"/>
      <c r="FS121" s="71"/>
      <c r="FT121" s="71"/>
      <c r="FU121" s="71"/>
      <c r="FV121" s="71"/>
      <c r="FW121" s="71"/>
      <c r="FX121" s="71"/>
      <c r="FY121" s="71"/>
      <c r="FZ121" s="71"/>
      <c r="GA121" s="71"/>
      <c r="GB121" s="71"/>
      <c r="GC121" s="71"/>
      <c r="GD121" s="71"/>
      <c r="GE121" s="71"/>
      <c r="GF121" s="71"/>
      <c r="GG121" s="71"/>
      <c r="GH121" s="71"/>
      <c r="GI121" s="71"/>
      <c r="GJ121" s="71"/>
      <c r="GK121" s="71"/>
      <c r="GL121" s="71"/>
      <c r="GM121" s="71"/>
      <c r="GN121" s="71"/>
      <c r="GO121" s="71"/>
      <c r="GP121" s="71"/>
      <c r="GQ121" s="71"/>
      <c r="GR121" s="71"/>
      <c r="GS121" s="71"/>
      <c r="GT121" s="71"/>
      <c r="GU121" s="71"/>
      <c r="GV121" s="71"/>
      <c r="GW121" s="71"/>
      <c r="GX121" s="71"/>
      <c r="GY121" s="71"/>
      <c r="GZ121" s="71"/>
      <c r="HA121" s="71"/>
      <c r="HB121" s="71"/>
      <c r="HC121" s="71"/>
      <c r="HD121" s="71"/>
      <c r="HE121" s="71"/>
      <c r="HF121" s="71"/>
      <c r="HG121" s="71"/>
      <c r="HH121" s="71"/>
      <c r="HI121" s="71"/>
      <c r="HJ121" s="71"/>
      <c r="HK121" s="71"/>
      <c r="HL121" s="71"/>
      <c r="HM121" s="71"/>
      <c r="HN121" s="71"/>
      <c r="HO121" s="71"/>
      <c r="HP121" s="71"/>
      <c r="HQ121" s="71"/>
      <c r="HR121" s="71"/>
      <c r="HS121" s="71"/>
      <c r="HT121" s="71"/>
      <c r="HU121" s="71"/>
      <c r="HV121" s="71"/>
      <c r="HW121" s="71"/>
      <c r="HX121" s="71"/>
      <c r="HY121" s="71"/>
      <c r="HZ121" s="71"/>
      <c r="IA121" s="71"/>
      <c r="IB121" s="71"/>
      <c r="IC121" s="71"/>
      <c r="ID121" s="71"/>
      <c r="IE121" s="71"/>
      <c r="IF121" s="71"/>
      <c r="IG121" s="71"/>
      <c r="IH121" s="71"/>
      <c r="II121" s="71"/>
      <c r="IJ121" s="71"/>
      <c r="IK121" s="71"/>
    </row>
    <row r="122" spans="1:245" s="66" customFormat="1" ht="14.25">
      <c r="A122" s="99"/>
      <c r="B122" s="45"/>
      <c r="C122" s="46"/>
      <c r="D122" s="122" t="s">
        <v>123</v>
      </c>
      <c r="E122" s="120" t="s">
        <v>21</v>
      </c>
      <c r="F122" s="123">
        <f>80-(120*0.04)</f>
        <v>75.2</v>
      </c>
      <c r="G122" s="47"/>
      <c r="H122" s="47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71"/>
      <c r="BC122" s="71"/>
      <c r="BD122" s="71"/>
      <c r="BE122" s="71"/>
      <c r="BF122" s="71"/>
      <c r="BG122" s="71"/>
      <c r="BH122" s="71"/>
      <c r="BI122" s="71"/>
      <c r="BJ122" s="71"/>
      <c r="BK122" s="71"/>
      <c r="BL122" s="71"/>
      <c r="BM122" s="71"/>
      <c r="BN122" s="71"/>
      <c r="BO122" s="71"/>
      <c r="BP122" s="71"/>
      <c r="BQ122" s="71"/>
      <c r="BR122" s="71"/>
      <c r="BS122" s="71"/>
      <c r="BT122" s="71"/>
      <c r="BU122" s="71"/>
      <c r="BV122" s="71"/>
      <c r="BW122" s="71"/>
      <c r="BX122" s="71"/>
      <c r="BY122" s="71"/>
      <c r="BZ122" s="71"/>
      <c r="CA122" s="71"/>
      <c r="CB122" s="71"/>
      <c r="CC122" s="71"/>
      <c r="CD122" s="71"/>
      <c r="CE122" s="71"/>
      <c r="CF122" s="71"/>
      <c r="CG122" s="71"/>
      <c r="CH122" s="71"/>
      <c r="CI122" s="71"/>
      <c r="CJ122" s="71"/>
      <c r="CK122" s="71"/>
      <c r="CL122" s="71"/>
      <c r="CM122" s="71"/>
      <c r="CN122" s="71"/>
      <c r="CO122" s="71"/>
      <c r="CP122" s="71"/>
      <c r="CQ122" s="71"/>
      <c r="CR122" s="71"/>
      <c r="CS122" s="71"/>
      <c r="CT122" s="71"/>
      <c r="CU122" s="71"/>
      <c r="CV122" s="71"/>
      <c r="CW122" s="71"/>
      <c r="CX122" s="71"/>
      <c r="CY122" s="71"/>
      <c r="CZ122" s="71"/>
      <c r="DA122" s="71"/>
      <c r="DB122" s="71"/>
      <c r="DC122" s="71"/>
      <c r="DD122" s="71"/>
      <c r="DE122" s="71"/>
      <c r="DF122" s="71"/>
      <c r="DG122" s="71"/>
      <c r="DH122" s="71"/>
      <c r="DI122" s="71"/>
      <c r="DJ122" s="71"/>
      <c r="DK122" s="71"/>
      <c r="DL122" s="71"/>
      <c r="DM122" s="71"/>
      <c r="DN122" s="71"/>
      <c r="DO122" s="71"/>
      <c r="DP122" s="71"/>
      <c r="DQ122" s="71"/>
      <c r="DR122" s="71"/>
      <c r="DS122" s="71"/>
      <c r="DT122" s="71"/>
      <c r="DU122" s="71"/>
      <c r="DV122" s="71"/>
      <c r="DW122" s="71"/>
      <c r="DX122" s="71"/>
      <c r="DY122" s="71"/>
      <c r="DZ122" s="71"/>
      <c r="EA122" s="71"/>
      <c r="EB122" s="71"/>
      <c r="EC122" s="71"/>
      <c r="ED122" s="71"/>
      <c r="EE122" s="71"/>
      <c r="EF122" s="71"/>
      <c r="EG122" s="71"/>
      <c r="EH122" s="71"/>
      <c r="EI122" s="71"/>
      <c r="EJ122" s="71"/>
      <c r="EK122" s="71"/>
      <c r="EL122" s="71"/>
      <c r="EM122" s="71"/>
      <c r="EN122" s="71"/>
      <c r="EO122" s="71"/>
      <c r="EP122" s="71"/>
      <c r="EQ122" s="71"/>
      <c r="ER122" s="71"/>
      <c r="ES122" s="71"/>
      <c r="ET122" s="71"/>
      <c r="EU122" s="71"/>
      <c r="EV122" s="71"/>
      <c r="EW122" s="71"/>
      <c r="EX122" s="71"/>
      <c r="EY122" s="71"/>
      <c r="EZ122" s="71"/>
      <c r="FA122" s="71"/>
      <c r="FB122" s="71"/>
      <c r="FC122" s="71"/>
      <c r="FD122" s="71"/>
      <c r="FE122" s="71"/>
      <c r="FF122" s="71"/>
      <c r="FG122" s="71"/>
      <c r="FH122" s="71"/>
      <c r="FI122" s="71"/>
      <c r="FJ122" s="71"/>
      <c r="FK122" s="71"/>
      <c r="FL122" s="71"/>
      <c r="FM122" s="71"/>
      <c r="FN122" s="71"/>
      <c r="FO122" s="71"/>
      <c r="FP122" s="71"/>
      <c r="FQ122" s="71"/>
      <c r="FR122" s="71"/>
      <c r="FS122" s="71"/>
      <c r="FT122" s="71"/>
      <c r="FU122" s="71"/>
      <c r="FV122" s="71"/>
      <c r="FW122" s="71"/>
      <c r="FX122" s="71"/>
      <c r="FY122" s="71"/>
      <c r="FZ122" s="71"/>
      <c r="GA122" s="71"/>
      <c r="GB122" s="71"/>
      <c r="GC122" s="71"/>
      <c r="GD122" s="71"/>
      <c r="GE122" s="71"/>
      <c r="GF122" s="71"/>
      <c r="GG122" s="71"/>
      <c r="GH122" s="71"/>
      <c r="GI122" s="71"/>
      <c r="GJ122" s="71"/>
      <c r="GK122" s="71"/>
      <c r="GL122" s="71"/>
      <c r="GM122" s="71"/>
      <c r="GN122" s="71"/>
      <c r="GO122" s="71"/>
      <c r="GP122" s="71"/>
      <c r="GQ122" s="71"/>
      <c r="GR122" s="71"/>
      <c r="GS122" s="71"/>
      <c r="GT122" s="71"/>
      <c r="GU122" s="71"/>
      <c r="GV122" s="71"/>
      <c r="GW122" s="71"/>
      <c r="GX122" s="71"/>
      <c r="GY122" s="71"/>
      <c r="GZ122" s="71"/>
      <c r="HA122" s="71"/>
      <c r="HB122" s="71"/>
      <c r="HC122" s="71"/>
      <c r="HD122" s="71"/>
      <c r="HE122" s="71"/>
      <c r="HF122" s="71"/>
      <c r="HG122" s="71"/>
      <c r="HH122" s="71"/>
      <c r="HI122" s="71"/>
      <c r="HJ122" s="71"/>
      <c r="HK122" s="71"/>
      <c r="HL122" s="71"/>
      <c r="HM122" s="71"/>
      <c r="HN122" s="71"/>
      <c r="HO122" s="71"/>
      <c r="HP122" s="71"/>
      <c r="HQ122" s="71"/>
      <c r="HR122" s="71"/>
      <c r="HS122" s="71"/>
      <c r="HT122" s="71"/>
      <c r="HU122" s="71"/>
      <c r="HV122" s="71"/>
      <c r="HW122" s="71"/>
      <c r="HX122" s="71"/>
      <c r="HY122" s="71"/>
      <c r="HZ122" s="71"/>
      <c r="IA122" s="71"/>
      <c r="IB122" s="71"/>
      <c r="IC122" s="71"/>
      <c r="ID122" s="71"/>
      <c r="IE122" s="71"/>
      <c r="IF122" s="71"/>
      <c r="IG122" s="71"/>
      <c r="IH122" s="71"/>
      <c r="II122" s="71"/>
      <c r="IJ122" s="71"/>
      <c r="IK122" s="71"/>
    </row>
    <row r="123" spans="1:245" s="66" customFormat="1" ht="28.5">
      <c r="A123" s="36">
        <v>47</v>
      </c>
      <c r="B123" s="35" t="s">
        <v>69</v>
      </c>
      <c r="C123" s="37" t="s">
        <v>44</v>
      </c>
      <c r="D123" s="41" t="s">
        <v>124</v>
      </c>
      <c r="E123" s="35" t="s">
        <v>21</v>
      </c>
      <c r="F123" s="35">
        <f>SUM(F124:F126)</f>
        <v>70</v>
      </c>
      <c r="G123" s="26"/>
      <c r="H123" s="26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1"/>
      <c r="BC123" s="71"/>
      <c r="BD123" s="71"/>
      <c r="BE123" s="71"/>
      <c r="BF123" s="71"/>
      <c r="BG123" s="71"/>
      <c r="BH123" s="71"/>
      <c r="BI123" s="71"/>
      <c r="BJ123" s="71"/>
      <c r="BK123" s="71"/>
      <c r="BL123" s="71"/>
      <c r="BM123" s="71"/>
      <c r="BN123" s="71"/>
      <c r="BO123" s="71"/>
      <c r="BP123" s="71"/>
      <c r="BQ123" s="71"/>
      <c r="BR123" s="71"/>
      <c r="BS123" s="71"/>
      <c r="BT123" s="71"/>
      <c r="BU123" s="71"/>
      <c r="BV123" s="71"/>
      <c r="BW123" s="71"/>
      <c r="BX123" s="71"/>
      <c r="BY123" s="71"/>
      <c r="BZ123" s="71"/>
      <c r="CA123" s="71"/>
      <c r="CB123" s="71"/>
      <c r="CC123" s="71"/>
      <c r="CD123" s="71"/>
      <c r="CE123" s="71"/>
      <c r="CF123" s="71"/>
      <c r="CG123" s="71"/>
      <c r="CH123" s="71"/>
      <c r="CI123" s="71"/>
      <c r="CJ123" s="71"/>
      <c r="CK123" s="71"/>
      <c r="CL123" s="71"/>
      <c r="CM123" s="71"/>
      <c r="CN123" s="71"/>
      <c r="CO123" s="71"/>
      <c r="CP123" s="71"/>
      <c r="CQ123" s="71"/>
      <c r="CR123" s="71"/>
      <c r="CS123" s="71"/>
      <c r="CT123" s="71"/>
      <c r="CU123" s="71"/>
      <c r="CV123" s="71"/>
      <c r="CW123" s="71"/>
      <c r="CX123" s="71"/>
      <c r="CY123" s="71"/>
      <c r="CZ123" s="71"/>
      <c r="DA123" s="71"/>
      <c r="DB123" s="71"/>
      <c r="DC123" s="71"/>
      <c r="DD123" s="71"/>
      <c r="DE123" s="71"/>
      <c r="DF123" s="71"/>
      <c r="DG123" s="71"/>
      <c r="DH123" s="71"/>
      <c r="DI123" s="71"/>
      <c r="DJ123" s="71"/>
      <c r="DK123" s="71"/>
      <c r="DL123" s="71"/>
      <c r="DM123" s="71"/>
      <c r="DN123" s="71"/>
      <c r="DO123" s="71"/>
      <c r="DP123" s="71"/>
      <c r="DQ123" s="71"/>
      <c r="DR123" s="71"/>
      <c r="DS123" s="71"/>
      <c r="DT123" s="71"/>
      <c r="DU123" s="71"/>
      <c r="DV123" s="71"/>
      <c r="DW123" s="71"/>
      <c r="DX123" s="71"/>
      <c r="DY123" s="71"/>
      <c r="DZ123" s="71"/>
      <c r="EA123" s="71"/>
      <c r="EB123" s="71"/>
      <c r="EC123" s="71"/>
      <c r="ED123" s="71"/>
      <c r="EE123" s="71"/>
      <c r="EF123" s="71"/>
      <c r="EG123" s="71"/>
      <c r="EH123" s="71"/>
      <c r="EI123" s="71"/>
      <c r="EJ123" s="71"/>
      <c r="EK123" s="71"/>
      <c r="EL123" s="71"/>
      <c r="EM123" s="71"/>
      <c r="EN123" s="71"/>
      <c r="EO123" s="71"/>
      <c r="EP123" s="71"/>
      <c r="EQ123" s="71"/>
      <c r="ER123" s="71"/>
      <c r="ES123" s="71"/>
      <c r="ET123" s="71"/>
      <c r="EU123" s="71"/>
      <c r="EV123" s="71"/>
      <c r="EW123" s="71"/>
      <c r="EX123" s="71"/>
      <c r="EY123" s="71"/>
      <c r="EZ123" s="71"/>
      <c r="FA123" s="71"/>
      <c r="FB123" s="71"/>
      <c r="FC123" s="71"/>
      <c r="FD123" s="71"/>
      <c r="FE123" s="71"/>
      <c r="FF123" s="71"/>
      <c r="FG123" s="71"/>
      <c r="FH123" s="71"/>
      <c r="FI123" s="71"/>
      <c r="FJ123" s="71"/>
      <c r="FK123" s="71"/>
      <c r="FL123" s="71"/>
      <c r="FM123" s="71"/>
      <c r="FN123" s="71"/>
      <c r="FO123" s="71"/>
      <c r="FP123" s="71"/>
      <c r="FQ123" s="71"/>
      <c r="FR123" s="71"/>
      <c r="FS123" s="71"/>
      <c r="FT123" s="71"/>
      <c r="FU123" s="71"/>
      <c r="FV123" s="71"/>
      <c r="FW123" s="71"/>
      <c r="FX123" s="71"/>
      <c r="FY123" s="71"/>
      <c r="FZ123" s="71"/>
      <c r="GA123" s="71"/>
      <c r="GB123" s="71"/>
      <c r="GC123" s="71"/>
      <c r="GD123" s="71"/>
      <c r="GE123" s="71"/>
      <c r="GF123" s="71"/>
      <c r="GG123" s="71"/>
      <c r="GH123" s="71"/>
      <c r="GI123" s="71"/>
      <c r="GJ123" s="71"/>
      <c r="GK123" s="71"/>
      <c r="GL123" s="71"/>
      <c r="GM123" s="71"/>
      <c r="GN123" s="71"/>
      <c r="GO123" s="71"/>
      <c r="GP123" s="71"/>
      <c r="GQ123" s="71"/>
      <c r="GR123" s="71"/>
      <c r="GS123" s="71"/>
      <c r="GT123" s="71"/>
      <c r="GU123" s="71"/>
      <c r="GV123" s="71"/>
      <c r="GW123" s="71"/>
      <c r="GX123" s="71"/>
      <c r="GY123" s="71"/>
      <c r="GZ123" s="71"/>
      <c r="HA123" s="71"/>
      <c r="HB123" s="71"/>
      <c r="HC123" s="71"/>
      <c r="HD123" s="71"/>
      <c r="HE123" s="71"/>
      <c r="HF123" s="71"/>
      <c r="HG123" s="71"/>
      <c r="HH123" s="71"/>
      <c r="HI123" s="71"/>
      <c r="HJ123" s="71"/>
      <c r="HK123" s="71"/>
      <c r="HL123" s="71"/>
      <c r="HM123" s="71"/>
      <c r="HN123" s="71"/>
      <c r="HO123" s="71"/>
      <c r="HP123" s="71"/>
      <c r="HQ123" s="71"/>
      <c r="HR123" s="71"/>
      <c r="HS123" s="71"/>
      <c r="HT123" s="71"/>
      <c r="HU123" s="71"/>
      <c r="HV123" s="71"/>
      <c r="HW123" s="71"/>
      <c r="HX123" s="71"/>
      <c r="HY123" s="71"/>
      <c r="HZ123" s="71"/>
      <c r="IA123" s="71"/>
      <c r="IB123" s="71"/>
      <c r="IC123" s="71"/>
      <c r="ID123" s="71"/>
      <c r="IE123" s="71"/>
      <c r="IF123" s="71"/>
      <c r="IG123" s="71"/>
      <c r="IH123" s="71"/>
      <c r="II123" s="71"/>
      <c r="IJ123" s="71"/>
      <c r="IK123" s="71"/>
    </row>
    <row r="124" spans="1:245" s="66" customFormat="1" ht="14.25">
      <c r="A124" s="113"/>
      <c r="B124" s="114"/>
      <c r="C124" s="115"/>
      <c r="D124" s="116" t="s">
        <v>125</v>
      </c>
      <c r="E124" s="114" t="s">
        <v>21</v>
      </c>
      <c r="F124" s="117">
        <v>23</v>
      </c>
      <c r="G124" s="108"/>
      <c r="H124" s="108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  <c r="AQ124" s="71"/>
      <c r="AR124" s="71"/>
      <c r="AS124" s="71"/>
      <c r="AT124" s="71"/>
      <c r="AU124" s="71"/>
      <c r="AV124" s="71"/>
      <c r="AW124" s="71"/>
      <c r="AX124" s="71"/>
      <c r="AY124" s="71"/>
      <c r="AZ124" s="71"/>
      <c r="BA124" s="71"/>
      <c r="BB124" s="71"/>
      <c r="BC124" s="71"/>
      <c r="BD124" s="71"/>
      <c r="BE124" s="71"/>
      <c r="BF124" s="71"/>
      <c r="BG124" s="71"/>
      <c r="BH124" s="71"/>
      <c r="BI124" s="71"/>
      <c r="BJ124" s="71"/>
      <c r="BK124" s="71"/>
      <c r="BL124" s="71"/>
      <c r="BM124" s="71"/>
      <c r="BN124" s="71"/>
      <c r="BO124" s="71"/>
      <c r="BP124" s="71"/>
      <c r="BQ124" s="71"/>
      <c r="BR124" s="71"/>
      <c r="BS124" s="71"/>
      <c r="BT124" s="71"/>
      <c r="BU124" s="71"/>
      <c r="BV124" s="71"/>
      <c r="BW124" s="71"/>
      <c r="BX124" s="71"/>
      <c r="BY124" s="71"/>
      <c r="BZ124" s="71"/>
      <c r="CA124" s="71"/>
      <c r="CB124" s="71"/>
      <c r="CC124" s="71"/>
      <c r="CD124" s="71"/>
      <c r="CE124" s="71"/>
      <c r="CF124" s="71"/>
      <c r="CG124" s="71"/>
      <c r="CH124" s="71"/>
      <c r="CI124" s="71"/>
      <c r="CJ124" s="71"/>
      <c r="CK124" s="71"/>
      <c r="CL124" s="71"/>
      <c r="CM124" s="71"/>
      <c r="CN124" s="71"/>
      <c r="CO124" s="71"/>
      <c r="CP124" s="71"/>
      <c r="CQ124" s="71"/>
      <c r="CR124" s="71"/>
      <c r="CS124" s="71"/>
      <c r="CT124" s="71"/>
      <c r="CU124" s="71"/>
      <c r="CV124" s="71"/>
      <c r="CW124" s="71"/>
      <c r="CX124" s="71"/>
      <c r="CY124" s="71"/>
      <c r="CZ124" s="71"/>
      <c r="DA124" s="71"/>
      <c r="DB124" s="71"/>
      <c r="DC124" s="71"/>
      <c r="DD124" s="71"/>
      <c r="DE124" s="71"/>
      <c r="DF124" s="71"/>
      <c r="DG124" s="71"/>
      <c r="DH124" s="71"/>
      <c r="DI124" s="71"/>
      <c r="DJ124" s="71"/>
      <c r="DK124" s="71"/>
      <c r="DL124" s="71"/>
      <c r="DM124" s="71"/>
      <c r="DN124" s="71"/>
      <c r="DO124" s="71"/>
      <c r="DP124" s="71"/>
      <c r="DQ124" s="71"/>
      <c r="DR124" s="71"/>
      <c r="DS124" s="71"/>
      <c r="DT124" s="71"/>
      <c r="DU124" s="71"/>
      <c r="DV124" s="71"/>
      <c r="DW124" s="71"/>
      <c r="DX124" s="71"/>
      <c r="DY124" s="71"/>
      <c r="DZ124" s="71"/>
      <c r="EA124" s="71"/>
      <c r="EB124" s="71"/>
      <c r="EC124" s="71"/>
      <c r="ED124" s="71"/>
      <c r="EE124" s="71"/>
      <c r="EF124" s="71"/>
      <c r="EG124" s="71"/>
      <c r="EH124" s="71"/>
      <c r="EI124" s="71"/>
      <c r="EJ124" s="71"/>
      <c r="EK124" s="71"/>
      <c r="EL124" s="71"/>
      <c r="EM124" s="71"/>
      <c r="EN124" s="71"/>
      <c r="EO124" s="71"/>
      <c r="EP124" s="71"/>
      <c r="EQ124" s="71"/>
      <c r="ER124" s="71"/>
      <c r="ES124" s="71"/>
      <c r="ET124" s="71"/>
      <c r="EU124" s="71"/>
      <c r="EV124" s="71"/>
      <c r="EW124" s="71"/>
      <c r="EX124" s="71"/>
      <c r="EY124" s="71"/>
      <c r="EZ124" s="71"/>
      <c r="FA124" s="71"/>
      <c r="FB124" s="71"/>
      <c r="FC124" s="71"/>
      <c r="FD124" s="71"/>
      <c r="FE124" s="71"/>
      <c r="FF124" s="71"/>
      <c r="FG124" s="71"/>
      <c r="FH124" s="71"/>
      <c r="FI124" s="71"/>
      <c r="FJ124" s="71"/>
      <c r="FK124" s="71"/>
      <c r="FL124" s="71"/>
      <c r="FM124" s="71"/>
      <c r="FN124" s="71"/>
      <c r="FO124" s="71"/>
      <c r="FP124" s="71"/>
      <c r="FQ124" s="71"/>
      <c r="FR124" s="71"/>
      <c r="FS124" s="71"/>
      <c r="FT124" s="71"/>
      <c r="FU124" s="71"/>
      <c r="FV124" s="71"/>
      <c r="FW124" s="71"/>
      <c r="FX124" s="71"/>
      <c r="FY124" s="71"/>
      <c r="FZ124" s="71"/>
      <c r="GA124" s="71"/>
      <c r="GB124" s="71"/>
      <c r="GC124" s="71"/>
      <c r="GD124" s="71"/>
      <c r="GE124" s="71"/>
      <c r="GF124" s="71"/>
      <c r="GG124" s="71"/>
      <c r="GH124" s="71"/>
      <c r="GI124" s="71"/>
      <c r="GJ124" s="71"/>
      <c r="GK124" s="71"/>
      <c r="GL124" s="71"/>
      <c r="GM124" s="71"/>
      <c r="GN124" s="71"/>
      <c r="GO124" s="71"/>
      <c r="GP124" s="71"/>
      <c r="GQ124" s="71"/>
      <c r="GR124" s="71"/>
      <c r="GS124" s="71"/>
      <c r="GT124" s="71"/>
      <c r="GU124" s="71"/>
      <c r="GV124" s="71"/>
      <c r="GW124" s="71"/>
      <c r="GX124" s="71"/>
      <c r="GY124" s="71"/>
      <c r="GZ124" s="71"/>
      <c r="HA124" s="71"/>
      <c r="HB124" s="71"/>
      <c r="HC124" s="71"/>
      <c r="HD124" s="71"/>
      <c r="HE124" s="71"/>
      <c r="HF124" s="71"/>
      <c r="HG124" s="71"/>
      <c r="HH124" s="71"/>
      <c r="HI124" s="71"/>
      <c r="HJ124" s="71"/>
      <c r="HK124" s="71"/>
      <c r="HL124" s="71"/>
      <c r="HM124" s="71"/>
      <c r="HN124" s="71"/>
      <c r="HO124" s="71"/>
      <c r="HP124" s="71"/>
      <c r="HQ124" s="71"/>
      <c r="HR124" s="71"/>
      <c r="HS124" s="71"/>
      <c r="HT124" s="71"/>
      <c r="HU124" s="71"/>
      <c r="HV124" s="71"/>
      <c r="HW124" s="71"/>
      <c r="HX124" s="71"/>
      <c r="HY124" s="71"/>
      <c r="HZ124" s="71"/>
      <c r="IA124" s="71"/>
      <c r="IB124" s="71"/>
      <c r="IC124" s="71"/>
      <c r="ID124" s="71"/>
      <c r="IE124" s="71"/>
      <c r="IF124" s="71"/>
      <c r="IG124" s="71"/>
      <c r="IH124" s="71"/>
      <c r="II124" s="71"/>
      <c r="IJ124" s="71"/>
      <c r="IK124" s="71"/>
    </row>
    <row r="125" spans="1:245" s="66" customFormat="1" ht="14.25">
      <c r="A125" s="113"/>
      <c r="B125" s="114"/>
      <c r="C125" s="115"/>
      <c r="D125" s="116" t="s">
        <v>180</v>
      </c>
      <c r="E125" s="114" t="s">
        <v>21</v>
      </c>
      <c r="F125" s="117">
        <v>33</v>
      </c>
      <c r="G125" s="108"/>
      <c r="H125" s="108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71"/>
      <c r="BD125" s="71"/>
      <c r="BE125" s="71"/>
      <c r="BF125" s="71"/>
      <c r="BG125" s="71"/>
      <c r="BH125" s="71"/>
      <c r="BI125" s="71"/>
      <c r="BJ125" s="71"/>
      <c r="BK125" s="71"/>
      <c r="BL125" s="71"/>
      <c r="BM125" s="71"/>
      <c r="BN125" s="71"/>
      <c r="BO125" s="71"/>
      <c r="BP125" s="71"/>
      <c r="BQ125" s="71"/>
      <c r="BR125" s="71"/>
      <c r="BS125" s="71"/>
      <c r="BT125" s="71"/>
      <c r="BU125" s="71"/>
      <c r="BV125" s="71"/>
      <c r="BW125" s="71"/>
      <c r="BX125" s="71"/>
      <c r="BY125" s="71"/>
      <c r="BZ125" s="71"/>
      <c r="CA125" s="71"/>
      <c r="CB125" s="71"/>
      <c r="CC125" s="71"/>
      <c r="CD125" s="71"/>
      <c r="CE125" s="71"/>
      <c r="CF125" s="71"/>
      <c r="CG125" s="71"/>
      <c r="CH125" s="71"/>
      <c r="CI125" s="71"/>
      <c r="CJ125" s="71"/>
      <c r="CK125" s="71"/>
      <c r="CL125" s="71"/>
      <c r="CM125" s="71"/>
      <c r="CN125" s="71"/>
      <c r="CO125" s="71"/>
      <c r="CP125" s="71"/>
      <c r="CQ125" s="71"/>
      <c r="CR125" s="71"/>
      <c r="CS125" s="71"/>
      <c r="CT125" s="71"/>
      <c r="CU125" s="71"/>
      <c r="CV125" s="71"/>
      <c r="CW125" s="71"/>
      <c r="CX125" s="71"/>
      <c r="CY125" s="71"/>
      <c r="CZ125" s="71"/>
      <c r="DA125" s="71"/>
      <c r="DB125" s="71"/>
      <c r="DC125" s="71"/>
      <c r="DD125" s="71"/>
      <c r="DE125" s="71"/>
      <c r="DF125" s="71"/>
      <c r="DG125" s="71"/>
      <c r="DH125" s="71"/>
      <c r="DI125" s="71"/>
      <c r="DJ125" s="71"/>
      <c r="DK125" s="71"/>
      <c r="DL125" s="71"/>
      <c r="DM125" s="71"/>
      <c r="DN125" s="71"/>
      <c r="DO125" s="71"/>
      <c r="DP125" s="71"/>
      <c r="DQ125" s="71"/>
      <c r="DR125" s="71"/>
      <c r="DS125" s="71"/>
      <c r="DT125" s="71"/>
      <c r="DU125" s="71"/>
      <c r="DV125" s="71"/>
      <c r="DW125" s="71"/>
      <c r="DX125" s="71"/>
      <c r="DY125" s="71"/>
      <c r="DZ125" s="71"/>
      <c r="EA125" s="71"/>
      <c r="EB125" s="71"/>
      <c r="EC125" s="71"/>
      <c r="ED125" s="71"/>
      <c r="EE125" s="71"/>
      <c r="EF125" s="71"/>
      <c r="EG125" s="71"/>
      <c r="EH125" s="71"/>
      <c r="EI125" s="71"/>
      <c r="EJ125" s="71"/>
      <c r="EK125" s="71"/>
      <c r="EL125" s="71"/>
      <c r="EM125" s="71"/>
      <c r="EN125" s="71"/>
      <c r="EO125" s="71"/>
      <c r="EP125" s="71"/>
      <c r="EQ125" s="71"/>
      <c r="ER125" s="71"/>
      <c r="ES125" s="71"/>
      <c r="ET125" s="71"/>
      <c r="EU125" s="71"/>
      <c r="EV125" s="71"/>
      <c r="EW125" s="71"/>
      <c r="EX125" s="71"/>
      <c r="EY125" s="71"/>
      <c r="EZ125" s="71"/>
      <c r="FA125" s="71"/>
      <c r="FB125" s="71"/>
      <c r="FC125" s="71"/>
      <c r="FD125" s="71"/>
      <c r="FE125" s="71"/>
      <c r="FF125" s="71"/>
      <c r="FG125" s="71"/>
      <c r="FH125" s="71"/>
      <c r="FI125" s="71"/>
      <c r="FJ125" s="71"/>
      <c r="FK125" s="71"/>
      <c r="FL125" s="71"/>
      <c r="FM125" s="71"/>
      <c r="FN125" s="71"/>
      <c r="FO125" s="71"/>
      <c r="FP125" s="71"/>
      <c r="FQ125" s="71"/>
      <c r="FR125" s="71"/>
      <c r="FS125" s="71"/>
      <c r="FT125" s="71"/>
      <c r="FU125" s="71"/>
      <c r="FV125" s="71"/>
      <c r="FW125" s="71"/>
      <c r="FX125" s="71"/>
      <c r="FY125" s="71"/>
      <c r="FZ125" s="71"/>
      <c r="GA125" s="71"/>
      <c r="GB125" s="71"/>
      <c r="GC125" s="71"/>
      <c r="GD125" s="71"/>
      <c r="GE125" s="71"/>
      <c r="GF125" s="71"/>
      <c r="GG125" s="71"/>
      <c r="GH125" s="71"/>
      <c r="GI125" s="71"/>
      <c r="GJ125" s="71"/>
      <c r="GK125" s="71"/>
      <c r="GL125" s="71"/>
      <c r="GM125" s="71"/>
      <c r="GN125" s="71"/>
      <c r="GO125" s="71"/>
      <c r="GP125" s="71"/>
      <c r="GQ125" s="71"/>
      <c r="GR125" s="71"/>
      <c r="GS125" s="71"/>
      <c r="GT125" s="71"/>
      <c r="GU125" s="71"/>
      <c r="GV125" s="71"/>
      <c r="GW125" s="71"/>
      <c r="GX125" s="71"/>
      <c r="GY125" s="71"/>
      <c r="GZ125" s="71"/>
      <c r="HA125" s="71"/>
      <c r="HB125" s="71"/>
      <c r="HC125" s="71"/>
      <c r="HD125" s="71"/>
      <c r="HE125" s="71"/>
      <c r="HF125" s="71"/>
      <c r="HG125" s="71"/>
      <c r="HH125" s="71"/>
      <c r="HI125" s="71"/>
      <c r="HJ125" s="71"/>
      <c r="HK125" s="71"/>
      <c r="HL125" s="71"/>
      <c r="HM125" s="71"/>
      <c r="HN125" s="71"/>
      <c r="HO125" s="71"/>
      <c r="HP125" s="71"/>
      <c r="HQ125" s="71"/>
      <c r="HR125" s="71"/>
      <c r="HS125" s="71"/>
      <c r="HT125" s="71"/>
      <c r="HU125" s="71"/>
      <c r="HV125" s="71"/>
      <c r="HW125" s="71"/>
      <c r="HX125" s="71"/>
      <c r="HY125" s="71"/>
      <c r="HZ125" s="71"/>
      <c r="IA125" s="71"/>
      <c r="IB125" s="71"/>
      <c r="IC125" s="71"/>
      <c r="ID125" s="71"/>
      <c r="IE125" s="71"/>
      <c r="IF125" s="71"/>
      <c r="IG125" s="71"/>
      <c r="IH125" s="71"/>
      <c r="II125" s="71"/>
      <c r="IJ125" s="71"/>
      <c r="IK125" s="71"/>
    </row>
    <row r="126" spans="1:245" s="66" customFormat="1" ht="14.25">
      <c r="A126" s="119"/>
      <c r="B126" s="120"/>
      <c r="C126" s="121"/>
      <c r="D126" s="122" t="s">
        <v>126</v>
      </c>
      <c r="E126" s="120" t="s">
        <v>21</v>
      </c>
      <c r="F126" s="123">
        <v>14</v>
      </c>
      <c r="G126" s="109"/>
      <c r="H126" s="109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  <c r="AS126" s="71"/>
      <c r="AT126" s="71"/>
      <c r="AU126" s="71"/>
      <c r="AV126" s="71"/>
      <c r="AW126" s="71"/>
      <c r="AX126" s="71"/>
      <c r="AY126" s="71"/>
      <c r="AZ126" s="71"/>
      <c r="BA126" s="71"/>
      <c r="BB126" s="71"/>
      <c r="BC126" s="71"/>
      <c r="BD126" s="71"/>
      <c r="BE126" s="71"/>
      <c r="BF126" s="71"/>
      <c r="BG126" s="71"/>
      <c r="BH126" s="71"/>
      <c r="BI126" s="71"/>
      <c r="BJ126" s="71"/>
      <c r="BK126" s="71"/>
      <c r="BL126" s="71"/>
      <c r="BM126" s="71"/>
      <c r="BN126" s="71"/>
      <c r="BO126" s="71"/>
      <c r="BP126" s="71"/>
      <c r="BQ126" s="71"/>
      <c r="BR126" s="71"/>
      <c r="BS126" s="71"/>
      <c r="BT126" s="71"/>
      <c r="BU126" s="71"/>
      <c r="BV126" s="71"/>
      <c r="BW126" s="71"/>
      <c r="BX126" s="71"/>
      <c r="BY126" s="71"/>
      <c r="BZ126" s="71"/>
      <c r="CA126" s="71"/>
      <c r="CB126" s="71"/>
      <c r="CC126" s="71"/>
      <c r="CD126" s="71"/>
      <c r="CE126" s="71"/>
      <c r="CF126" s="71"/>
      <c r="CG126" s="71"/>
      <c r="CH126" s="71"/>
      <c r="CI126" s="71"/>
      <c r="CJ126" s="71"/>
      <c r="CK126" s="71"/>
      <c r="CL126" s="71"/>
      <c r="CM126" s="71"/>
      <c r="CN126" s="71"/>
      <c r="CO126" s="71"/>
      <c r="CP126" s="71"/>
      <c r="CQ126" s="71"/>
      <c r="CR126" s="71"/>
      <c r="CS126" s="71"/>
      <c r="CT126" s="71"/>
      <c r="CU126" s="71"/>
      <c r="CV126" s="71"/>
      <c r="CW126" s="71"/>
      <c r="CX126" s="71"/>
      <c r="CY126" s="71"/>
      <c r="CZ126" s="71"/>
      <c r="DA126" s="71"/>
      <c r="DB126" s="71"/>
      <c r="DC126" s="71"/>
      <c r="DD126" s="71"/>
      <c r="DE126" s="71"/>
      <c r="DF126" s="71"/>
      <c r="DG126" s="71"/>
      <c r="DH126" s="71"/>
      <c r="DI126" s="71"/>
      <c r="DJ126" s="71"/>
      <c r="DK126" s="71"/>
      <c r="DL126" s="71"/>
      <c r="DM126" s="71"/>
      <c r="DN126" s="71"/>
      <c r="DO126" s="71"/>
      <c r="DP126" s="71"/>
      <c r="DQ126" s="71"/>
      <c r="DR126" s="71"/>
      <c r="DS126" s="71"/>
      <c r="DT126" s="71"/>
      <c r="DU126" s="71"/>
      <c r="DV126" s="71"/>
      <c r="DW126" s="71"/>
      <c r="DX126" s="71"/>
      <c r="DY126" s="71"/>
      <c r="DZ126" s="71"/>
      <c r="EA126" s="71"/>
      <c r="EB126" s="71"/>
      <c r="EC126" s="71"/>
      <c r="ED126" s="71"/>
      <c r="EE126" s="71"/>
      <c r="EF126" s="71"/>
      <c r="EG126" s="71"/>
      <c r="EH126" s="71"/>
      <c r="EI126" s="71"/>
      <c r="EJ126" s="71"/>
      <c r="EK126" s="71"/>
      <c r="EL126" s="71"/>
      <c r="EM126" s="71"/>
      <c r="EN126" s="71"/>
      <c r="EO126" s="71"/>
      <c r="EP126" s="71"/>
      <c r="EQ126" s="71"/>
      <c r="ER126" s="71"/>
      <c r="ES126" s="71"/>
      <c r="ET126" s="71"/>
      <c r="EU126" s="71"/>
      <c r="EV126" s="71"/>
      <c r="EW126" s="71"/>
      <c r="EX126" s="71"/>
      <c r="EY126" s="71"/>
      <c r="EZ126" s="71"/>
      <c r="FA126" s="71"/>
      <c r="FB126" s="71"/>
      <c r="FC126" s="71"/>
      <c r="FD126" s="71"/>
      <c r="FE126" s="71"/>
      <c r="FF126" s="71"/>
      <c r="FG126" s="71"/>
      <c r="FH126" s="71"/>
      <c r="FI126" s="71"/>
      <c r="FJ126" s="71"/>
      <c r="FK126" s="71"/>
      <c r="FL126" s="71"/>
      <c r="FM126" s="71"/>
      <c r="FN126" s="71"/>
      <c r="FO126" s="71"/>
      <c r="FP126" s="71"/>
      <c r="FQ126" s="71"/>
      <c r="FR126" s="71"/>
      <c r="FS126" s="71"/>
      <c r="FT126" s="71"/>
      <c r="FU126" s="71"/>
      <c r="FV126" s="71"/>
      <c r="FW126" s="71"/>
      <c r="FX126" s="71"/>
      <c r="FY126" s="71"/>
      <c r="FZ126" s="71"/>
      <c r="GA126" s="71"/>
      <c r="GB126" s="71"/>
      <c r="GC126" s="71"/>
      <c r="GD126" s="71"/>
      <c r="GE126" s="71"/>
      <c r="GF126" s="71"/>
      <c r="GG126" s="71"/>
      <c r="GH126" s="71"/>
      <c r="GI126" s="71"/>
      <c r="GJ126" s="71"/>
      <c r="GK126" s="71"/>
      <c r="GL126" s="71"/>
      <c r="GM126" s="71"/>
      <c r="GN126" s="71"/>
      <c r="GO126" s="71"/>
      <c r="GP126" s="71"/>
      <c r="GQ126" s="71"/>
      <c r="GR126" s="71"/>
      <c r="GS126" s="71"/>
      <c r="GT126" s="71"/>
      <c r="GU126" s="71"/>
      <c r="GV126" s="71"/>
      <c r="GW126" s="71"/>
      <c r="GX126" s="71"/>
      <c r="GY126" s="71"/>
      <c r="GZ126" s="71"/>
      <c r="HA126" s="71"/>
      <c r="HB126" s="71"/>
      <c r="HC126" s="71"/>
      <c r="HD126" s="71"/>
      <c r="HE126" s="71"/>
      <c r="HF126" s="71"/>
      <c r="HG126" s="71"/>
      <c r="HH126" s="71"/>
      <c r="HI126" s="71"/>
      <c r="HJ126" s="71"/>
      <c r="HK126" s="71"/>
      <c r="HL126" s="71"/>
      <c r="HM126" s="71"/>
      <c r="HN126" s="71"/>
      <c r="HO126" s="71"/>
      <c r="HP126" s="71"/>
      <c r="HQ126" s="71"/>
      <c r="HR126" s="71"/>
      <c r="HS126" s="71"/>
      <c r="HT126" s="71"/>
      <c r="HU126" s="71"/>
      <c r="HV126" s="71"/>
      <c r="HW126" s="71"/>
      <c r="HX126" s="71"/>
      <c r="HY126" s="71"/>
      <c r="HZ126" s="71"/>
      <c r="IA126" s="71"/>
      <c r="IB126" s="71"/>
      <c r="IC126" s="71"/>
      <c r="ID126" s="71"/>
      <c r="IE126" s="71"/>
      <c r="IF126" s="71"/>
      <c r="IG126" s="71"/>
      <c r="IH126" s="71"/>
      <c r="II126" s="71"/>
      <c r="IJ126" s="71"/>
      <c r="IK126" s="71"/>
    </row>
    <row r="127" spans="1:245" s="66" customFormat="1" ht="28.5">
      <c r="A127" s="36">
        <v>48</v>
      </c>
      <c r="B127" s="35" t="s">
        <v>69</v>
      </c>
      <c r="C127" s="37" t="s">
        <v>46</v>
      </c>
      <c r="D127" s="41" t="s">
        <v>127</v>
      </c>
      <c r="E127" s="35" t="s">
        <v>21</v>
      </c>
      <c r="F127" s="35">
        <f>SUM(F128:F131)</f>
        <v>125</v>
      </c>
      <c r="G127" s="26"/>
      <c r="H127" s="26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1"/>
      <c r="BC127" s="71"/>
      <c r="BD127" s="71"/>
      <c r="BE127" s="71"/>
      <c r="BF127" s="71"/>
      <c r="BG127" s="71"/>
      <c r="BH127" s="71"/>
      <c r="BI127" s="71"/>
      <c r="BJ127" s="71"/>
      <c r="BK127" s="71"/>
      <c r="BL127" s="71"/>
      <c r="BM127" s="71"/>
      <c r="BN127" s="71"/>
      <c r="BO127" s="71"/>
      <c r="BP127" s="71"/>
      <c r="BQ127" s="71"/>
      <c r="BR127" s="71"/>
      <c r="BS127" s="71"/>
      <c r="BT127" s="71"/>
      <c r="BU127" s="71"/>
      <c r="BV127" s="71"/>
      <c r="BW127" s="71"/>
      <c r="BX127" s="71"/>
      <c r="BY127" s="71"/>
      <c r="BZ127" s="71"/>
      <c r="CA127" s="71"/>
      <c r="CB127" s="71"/>
      <c r="CC127" s="71"/>
      <c r="CD127" s="71"/>
      <c r="CE127" s="71"/>
      <c r="CF127" s="71"/>
      <c r="CG127" s="71"/>
      <c r="CH127" s="71"/>
      <c r="CI127" s="71"/>
      <c r="CJ127" s="71"/>
      <c r="CK127" s="71"/>
      <c r="CL127" s="71"/>
      <c r="CM127" s="71"/>
      <c r="CN127" s="71"/>
      <c r="CO127" s="71"/>
      <c r="CP127" s="71"/>
      <c r="CQ127" s="71"/>
      <c r="CR127" s="71"/>
      <c r="CS127" s="71"/>
      <c r="CT127" s="71"/>
      <c r="CU127" s="71"/>
      <c r="CV127" s="71"/>
      <c r="CW127" s="71"/>
      <c r="CX127" s="71"/>
      <c r="CY127" s="71"/>
      <c r="CZ127" s="71"/>
      <c r="DA127" s="71"/>
      <c r="DB127" s="71"/>
      <c r="DC127" s="71"/>
      <c r="DD127" s="71"/>
      <c r="DE127" s="71"/>
      <c r="DF127" s="71"/>
      <c r="DG127" s="71"/>
      <c r="DH127" s="71"/>
      <c r="DI127" s="71"/>
      <c r="DJ127" s="71"/>
      <c r="DK127" s="71"/>
      <c r="DL127" s="71"/>
      <c r="DM127" s="71"/>
      <c r="DN127" s="71"/>
      <c r="DO127" s="71"/>
      <c r="DP127" s="71"/>
      <c r="DQ127" s="71"/>
      <c r="DR127" s="71"/>
      <c r="DS127" s="71"/>
      <c r="DT127" s="71"/>
      <c r="DU127" s="71"/>
      <c r="DV127" s="71"/>
      <c r="DW127" s="71"/>
      <c r="DX127" s="71"/>
      <c r="DY127" s="71"/>
      <c r="DZ127" s="71"/>
      <c r="EA127" s="71"/>
      <c r="EB127" s="71"/>
      <c r="EC127" s="71"/>
      <c r="ED127" s="71"/>
      <c r="EE127" s="71"/>
      <c r="EF127" s="71"/>
      <c r="EG127" s="71"/>
      <c r="EH127" s="71"/>
      <c r="EI127" s="71"/>
      <c r="EJ127" s="71"/>
      <c r="EK127" s="71"/>
      <c r="EL127" s="71"/>
      <c r="EM127" s="71"/>
      <c r="EN127" s="71"/>
      <c r="EO127" s="71"/>
      <c r="EP127" s="71"/>
      <c r="EQ127" s="71"/>
      <c r="ER127" s="71"/>
      <c r="ES127" s="71"/>
      <c r="ET127" s="71"/>
      <c r="EU127" s="71"/>
      <c r="EV127" s="71"/>
      <c r="EW127" s="71"/>
      <c r="EX127" s="71"/>
      <c r="EY127" s="71"/>
      <c r="EZ127" s="71"/>
      <c r="FA127" s="71"/>
      <c r="FB127" s="71"/>
      <c r="FC127" s="71"/>
      <c r="FD127" s="71"/>
      <c r="FE127" s="71"/>
      <c r="FF127" s="71"/>
      <c r="FG127" s="71"/>
      <c r="FH127" s="71"/>
      <c r="FI127" s="71"/>
      <c r="FJ127" s="71"/>
      <c r="FK127" s="71"/>
      <c r="FL127" s="71"/>
      <c r="FM127" s="71"/>
      <c r="FN127" s="71"/>
      <c r="FO127" s="71"/>
      <c r="FP127" s="71"/>
      <c r="FQ127" s="71"/>
      <c r="FR127" s="71"/>
      <c r="FS127" s="71"/>
      <c r="FT127" s="71"/>
      <c r="FU127" s="71"/>
      <c r="FV127" s="71"/>
      <c r="FW127" s="71"/>
      <c r="FX127" s="71"/>
      <c r="FY127" s="71"/>
      <c r="FZ127" s="71"/>
      <c r="GA127" s="71"/>
      <c r="GB127" s="71"/>
      <c r="GC127" s="71"/>
      <c r="GD127" s="71"/>
      <c r="GE127" s="71"/>
      <c r="GF127" s="71"/>
      <c r="GG127" s="71"/>
      <c r="GH127" s="71"/>
      <c r="GI127" s="71"/>
      <c r="GJ127" s="71"/>
      <c r="GK127" s="71"/>
      <c r="GL127" s="71"/>
      <c r="GM127" s="71"/>
      <c r="GN127" s="71"/>
      <c r="GO127" s="71"/>
      <c r="GP127" s="71"/>
      <c r="GQ127" s="71"/>
      <c r="GR127" s="71"/>
      <c r="GS127" s="71"/>
      <c r="GT127" s="71"/>
      <c r="GU127" s="71"/>
      <c r="GV127" s="71"/>
      <c r="GW127" s="71"/>
      <c r="GX127" s="71"/>
      <c r="GY127" s="71"/>
      <c r="GZ127" s="71"/>
      <c r="HA127" s="71"/>
      <c r="HB127" s="71"/>
      <c r="HC127" s="71"/>
      <c r="HD127" s="71"/>
      <c r="HE127" s="71"/>
      <c r="HF127" s="71"/>
      <c r="HG127" s="71"/>
      <c r="HH127" s="71"/>
      <c r="HI127" s="71"/>
      <c r="HJ127" s="71"/>
      <c r="HK127" s="71"/>
      <c r="HL127" s="71"/>
      <c r="HM127" s="71"/>
      <c r="HN127" s="71"/>
      <c r="HO127" s="71"/>
      <c r="HP127" s="71"/>
      <c r="HQ127" s="71"/>
      <c r="HR127" s="71"/>
      <c r="HS127" s="71"/>
      <c r="HT127" s="71"/>
      <c r="HU127" s="71"/>
      <c r="HV127" s="71"/>
      <c r="HW127" s="71"/>
      <c r="HX127" s="71"/>
      <c r="HY127" s="71"/>
      <c r="HZ127" s="71"/>
      <c r="IA127" s="71"/>
      <c r="IB127" s="71"/>
      <c r="IC127" s="71"/>
      <c r="ID127" s="71"/>
      <c r="IE127" s="71"/>
      <c r="IF127" s="71"/>
      <c r="IG127" s="71"/>
      <c r="IH127" s="71"/>
      <c r="II127" s="71"/>
      <c r="IJ127" s="71"/>
      <c r="IK127" s="71"/>
    </row>
    <row r="128" spans="1:245" s="66" customFormat="1" ht="14.25">
      <c r="A128" s="21"/>
      <c r="B128" s="22"/>
      <c r="C128" s="43"/>
      <c r="D128" s="116" t="s">
        <v>128</v>
      </c>
      <c r="E128" s="114" t="s">
        <v>21</v>
      </c>
      <c r="F128" s="114">
        <f>88-12</f>
        <v>76</v>
      </c>
      <c r="G128" s="44"/>
      <c r="H128" s="44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  <c r="AX128" s="71"/>
      <c r="AY128" s="71"/>
      <c r="AZ128" s="71"/>
      <c r="BA128" s="71"/>
      <c r="BB128" s="71"/>
      <c r="BC128" s="71"/>
      <c r="BD128" s="71"/>
      <c r="BE128" s="71"/>
      <c r="BF128" s="71"/>
      <c r="BG128" s="71"/>
      <c r="BH128" s="71"/>
      <c r="BI128" s="71"/>
      <c r="BJ128" s="71"/>
      <c r="BK128" s="71"/>
      <c r="BL128" s="71"/>
      <c r="BM128" s="71"/>
      <c r="BN128" s="71"/>
      <c r="BO128" s="71"/>
      <c r="BP128" s="71"/>
      <c r="BQ128" s="71"/>
      <c r="BR128" s="71"/>
      <c r="BS128" s="71"/>
      <c r="BT128" s="71"/>
      <c r="BU128" s="71"/>
      <c r="BV128" s="71"/>
      <c r="BW128" s="71"/>
      <c r="BX128" s="71"/>
      <c r="BY128" s="71"/>
      <c r="BZ128" s="71"/>
      <c r="CA128" s="71"/>
      <c r="CB128" s="71"/>
      <c r="CC128" s="71"/>
      <c r="CD128" s="71"/>
      <c r="CE128" s="71"/>
      <c r="CF128" s="71"/>
      <c r="CG128" s="71"/>
      <c r="CH128" s="71"/>
      <c r="CI128" s="71"/>
      <c r="CJ128" s="71"/>
      <c r="CK128" s="71"/>
      <c r="CL128" s="71"/>
      <c r="CM128" s="71"/>
      <c r="CN128" s="71"/>
      <c r="CO128" s="71"/>
      <c r="CP128" s="71"/>
      <c r="CQ128" s="71"/>
      <c r="CR128" s="71"/>
      <c r="CS128" s="71"/>
      <c r="CT128" s="71"/>
      <c r="CU128" s="71"/>
      <c r="CV128" s="71"/>
      <c r="CW128" s="71"/>
      <c r="CX128" s="71"/>
      <c r="CY128" s="71"/>
      <c r="CZ128" s="71"/>
      <c r="DA128" s="71"/>
      <c r="DB128" s="71"/>
      <c r="DC128" s="71"/>
      <c r="DD128" s="71"/>
      <c r="DE128" s="71"/>
      <c r="DF128" s="71"/>
      <c r="DG128" s="71"/>
      <c r="DH128" s="71"/>
      <c r="DI128" s="71"/>
      <c r="DJ128" s="71"/>
      <c r="DK128" s="71"/>
      <c r="DL128" s="71"/>
      <c r="DM128" s="71"/>
      <c r="DN128" s="71"/>
      <c r="DO128" s="71"/>
      <c r="DP128" s="71"/>
      <c r="DQ128" s="71"/>
      <c r="DR128" s="71"/>
      <c r="DS128" s="71"/>
      <c r="DT128" s="71"/>
      <c r="DU128" s="71"/>
      <c r="DV128" s="71"/>
      <c r="DW128" s="71"/>
      <c r="DX128" s="71"/>
      <c r="DY128" s="71"/>
      <c r="DZ128" s="71"/>
      <c r="EA128" s="71"/>
      <c r="EB128" s="71"/>
      <c r="EC128" s="71"/>
      <c r="ED128" s="71"/>
      <c r="EE128" s="71"/>
      <c r="EF128" s="71"/>
      <c r="EG128" s="71"/>
      <c r="EH128" s="71"/>
      <c r="EI128" s="71"/>
      <c r="EJ128" s="71"/>
      <c r="EK128" s="71"/>
      <c r="EL128" s="71"/>
      <c r="EM128" s="71"/>
      <c r="EN128" s="71"/>
      <c r="EO128" s="71"/>
      <c r="EP128" s="71"/>
      <c r="EQ128" s="71"/>
      <c r="ER128" s="71"/>
      <c r="ES128" s="71"/>
      <c r="ET128" s="71"/>
      <c r="EU128" s="71"/>
      <c r="EV128" s="71"/>
      <c r="EW128" s="71"/>
      <c r="EX128" s="71"/>
      <c r="EY128" s="71"/>
      <c r="EZ128" s="71"/>
      <c r="FA128" s="71"/>
      <c r="FB128" s="71"/>
      <c r="FC128" s="71"/>
      <c r="FD128" s="71"/>
      <c r="FE128" s="71"/>
      <c r="FF128" s="71"/>
      <c r="FG128" s="71"/>
      <c r="FH128" s="71"/>
      <c r="FI128" s="71"/>
      <c r="FJ128" s="71"/>
      <c r="FK128" s="71"/>
      <c r="FL128" s="71"/>
      <c r="FM128" s="71"/>
      <c r="FN128" s="71"/>
      <c r="FO128" s="71"/>
      <c r="FP128" s="71"/>
      <c r="FQ128" s="71"/>
      <c r="FR128" s="71"/>
      <c r="FS128" s="71"/>
      <c r="FT128" s="71"/>
      <c r="FU128" s="71"/>
      <c r="FV128" s="71"/>
      <c r="FW128" s="71"/>
      <c r="FX128" s="71"/>
      <c r="FY128" s="71"/>
      <c r="FZ128" s="71"/>
      <c r="GA128" s="71"/>
      <c r="GB128" s="71"/>
      <c r="GC128" s="71"/>
      <c r="GD128" s="71"/>
      <c r="GE128" s="71"/>
      <c r="GF128" s="71"/>
      <c r="GG128" s="71"/>
      <c r="GH128" s="71"/>
      <c r="GI128" s="71"/>
      <c r="GJ128" s="71"/>
      <c r="GK128" s="71"/>
      <c r="GL128" s="71"/>
      <c r="GM128" s="71"/>
      <c r="GN128" s="71"/>
      <c r="GO128" s="71"/>
      <c r="GP128" s="71"/>
      <c r="GQ128" s="71"/>
      <c r="GR128" s="71"/>
      <c r="GS128" s="71"/>
      <c r="GT128" s="71"/>
      <c r="GU128" s="71"/>
      <c r="GV128" s="71"/>
      <c r="GW128" s="71"/>
      <c r="GX128" s="71"/>
      <c r="GY128" s="71"/>
      <c r="GZ128" s="71"/>
      <c r="HA128" s="71"/>
      <c r="HB128" s="71"/>
      <c r="HC128" s="71"/>
      <c r="HD128" s="71"/>
      <c r="HE128" s="71"/>
      <c r="HF128" s="71"/>
      <c r="HG128" s="71"/>
      <c r="HH128" s="71"/>
      <c r="HI128" s="71"/>
      <c r="HJ128" s="71"/>
      <c r="HK128" s="71"/>
      <c r="HL128" s="71"/>
      <c r="HM128" s="71"/>
      <c r="HN128" s="71"/>
      <c r="HO128" s="71"/>
      <c r="HP128" s="71"/>
      <c r="HQ128" s="71"/>
      <c r="HR128" s="71"/>
      <c r="HS128" s="71"/>
      <c r="HT128" s="71"/>
      <c r="HU128" s="71"/>
      <c r="HV128" s="71"/>
      <c r="HW128" s="71"/>
      <c r="HX128" s="71"/>
      <c r="HY128" s="71"/>
      <c r="HZ128" s="71"/>
      <c r="IA128" s="71"/>
      <c r="IB128" s="71"/>
      <c r="IC128" s="71"/>
      <c r="ID128" s="71"/>
      <c r="IE128" s="71"/>
      <c r="IF128" s="71"/>
      <c r="IG128" s="71"/>
      <c r="IH128" s="71"/>
      <c r="II128" s="71"/>
      <c r="IJ128" s="71"/>
      <c r="IK128" s="71"/>
    </row>
    <row r="129" spans="1:245" s="66" customFormat="1" ht="14.25">
      <c r="A129" s="113"/>
      <c r="B129" s="114"/>
      <c r="C129" s="115"/>
      <c r="D129" s="116" t="s">
        <v>181</v>
      </c>
      <c r="E129" s="114" t="s">
        <v>21</v>
      </c>
      <c r="F129" s="114">
        <v>29</v>
      </c>
      <c r="G129" s="108"/>
      <c r="H129" s="108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71"/>
      <c r="AX129" s="71"/>
      <c r="AY129" s="71"/>
      <c r="AZ129" s="71"/>
      <c r="BA129" s="71"/>
      <c r="BB129" s="71"/>
      <c r="BC129" s="71"/>
      <c r="BD129" s="71"/>
      <c r="BE129" s="71"/>
      <c r="BF129" s="71"/>
      <c r="BG129" s="71"/>
      <c r="BH129" s="71"/>
      <c r="BI129" s="71"/>
      <c r="BJ129" s="71"/>
      <c r="BK129" s="71"/>
      <c r="BL129" s="71"/>
      <c r="BM129" s="71"/>
      <c r="BN129" s="71"/>
      <c r="BO129" s="71"/>
      <c r="BP129" s="71"/>
      <c r="BQ129" s="71"/>
      <c r="BR129" s="71"/>
      <c r="BS129" s="71"/>
      <c r="BT129" s="71"/>
      <c r="BU129" s="71"/>
      <c r="BV129" s="71"/>
      <c r="BW129" s="71"/>
      <c r="BX129" s="71"/>
      <c r="BY129" s="71"/>
      <c r="BZ129" s="71"/>
      <c r="CA129" s="71"/>
      <c r="CB129" s="71"/>
      <c r="CC129" s="71"/>
      <c r="CD129" s="71"/>
      <c r="CE129" s="71"/>
      <c r="CF129" s="71"/>
      <c r="CG129" s="71"/>
      <c r="CH129" s="71"/>
      <c r="CI129" s="71"/>
      <c r="CJ129" s="71"/>
      <c r="CK129" s="71"/>
      <c r="CL129" s="71"/>
      <c r="CM129" s="71"/>
      <c r="CN129" s="71"/>
      <c r="CO129" s="71"/>
      <c r="CP129" s="71"/>
      <c r="CQ129" s="71"/>
      <c r="CR129" s="71"/>
      <c r="CS129" s="71"/>
      <c r="CT129" s="71"/>
      <c r="CU129" s="71"/>
      <c r="CV129" s="71"/>
      <c r="CW129" s="71"/>
      <c r="CX129" s="71"/>
      <c r="CY129" s="71"/>
      <c r="CZ129" s="71"/>
      <c r="DA129" s="71"/>
      <c r="DB129" s="71"/>
      <c r="DC129" s="71"/>
      <c r="DD129" s="71"/>
      <c r="DE129" s="71"/>
      <c r="DF129" s="71"/>
      <c r="DG129" s="71"/>
      <c r="DH129" s="71"/>
      <c r="DI129" s="71"/>
      <c r="DJ129" s="71"/>
      <c r="DK129" s="71"/>
      <c r="DL129" s="71"/>
      <c r="DM129" s="71"/>
      <c r="DN129" s="71"/>
      <c r="DO129" s="71"/>
      <c r="DP129" s="71"/>
      <c r="DQ129" s="71"/>
      <c r="DR129" s="71"/>
      <c r="DS129" s="71"/>
      <c r="DT129" s="71"/>
      <c r="DU129" s="71"/>
      <c r="DV129" s="71"/>
      <c r="DW129" s="71"/>
      <c r="DX129" s="71"/>
      <c r="DY129" s="71"/>
      <c r="DZ129" s="71"/>
      <c r="EA129" s="71"/>
      <c r="EB129" s="71"/>
      <c r="EC129" s="71"/>
      <c r="ED129" s="71"/>
      <c r="EE129" s="71"/>
      <c r="EF129" s="71"/>
      <c r="EG129" s="71"/>
      <c r="EH129" s="71"/>
      <c r="EI129" s="71"/>
      <c r="EJ129" s="71"/>
      <c r="EK129" s="71"/>
      <c r="EL129" s="71"/>
      <c r="EM129" s="71"/>
      <c r="EN129" s="71"/>
      <c r="EO129" s="71"/>
      <c r="EP129" s="71"/>
      <c r="EQ129" s="71"/>
      <c r="ER129" s="71"/>
      <c r="ES129" s="71"/>
      <c r="ET129" s="71"/>
      <c r="EU129" s="71"/>
      <c r="EV129" s="71"/>
      <c r="EW129" s="71"/>
      <c r="EX129" s="71"/>
      <c r="EY129" s="71"/>
      <c r="EZ129" s="71"/>
      <c r="FA129" s="71"/>
      <c r="FB129" s="71"/>
      <c r="FC129" s="71"/>
      <c r="FD129" s="71"/>
      <c r="FE129" s="71"/>
      <c r="FF129" s="71"/>
      <c r="FG129" s="71"/>
      <c r="FH129" s="71"/>
      <c r="FI129" s="71"/>
      <c r="FJ129" s="71"/>
      <c r="FK129" s="71"/>
      <c r="FL129" s="71"/>
      <c r="FM129" s="71"/>
      <c r="FN129" s="71"/>
      <c r="FO129" s="71"/>
      <c r="FP129" s="71"/>
      <c r="FQ129" s="71"/>
      <c r="FR129" s="71"/>
      <c r="FS129" s="71"/>
      <c r="FT129" s="71"/>
      <c r="FU129" s="71"/>
      <c r="FV129" s="71"/>
      <c r="FW129" s="71"/>
      <c r="FX129" s="71"/>
      <c r="FY129" s="71"/>
      <c r="FZ129" s="71"/>
      <c r="GA129" s="71"/>
      <c r="GB129" s="71"/>
      <c r="GC129" s="71"/>
      <c r="GD129" s="71"/>
      <c r="GE129" s="71"/>
      <c r="GF129" s="71"/>
      <c r="GG129" s="71"/>
      <c r="GH129" s="71"/>
      <c r="GI129" s="71"/>
      <c r="GJ129" s="71"/>
      <c r="GK129" s="71"/>
      <c r="GL129" s="71"/>
      <c r="GM129" s="71"/>
      <c r="GN129" s="71"/>
      <c r="GO129" s="71"/>
      <c r="GP129" s="71"/>
      <c r="GQ129" s="71"/>
      <c r="GR129" s="71"/>
      <c r="GS129" s="71"/>
      <c r="GT129" s="71"/>
      <c r="GU129" s="71"/>
      <c r="GV129" s="71"/>
      <c r="GW129" s="71"/>
      <c r="GX129" s="71"/>
      <c r="GY129" s="71"/>
      <c r="GZ129" s="71"/>
      <c r="HA129" s="71"/>
      <c r="HB129" s="71"/>
      <c r="HC129" s="71"/>
      <c r="HD129" s="71"/>
      <c r="HE129" s="71"/>
      <c r="HF129" s="71"/>
      <c r="HG129" s="71"/>
      <c r="HH129" s="71"/>
      <c r="HI129" s="71"/>
      <c r="HJ129" s="71"/>
      <c r="HK129" s="71"/>
      <c r="HL129" s="71"/>
      <c r="HM129" s="71"/>
      <c r="HN129" s="71"/>
      <c r="HO129" s="71"/>
      <c r="HP129" s="71"/>
      <c r="HQ129" s="71"/>
      <c r="HR129" s="71"/>
      <c r="HS129" s="71"/>
      <c r="HT129" s="71"/>
      <c r="HU129" s="71"/>
      <c r="HV129" s="71"/>
      <c r="HW129" s="71"/>
      <c r="HX129" s="71"/>
      <c r="HY129" s="71"/>
      <c r="HZ129" s="71"/>
      <c r="IA129" s="71"/>
      <c r="IB129" s="71"/>
      <c r="IC129" s="71"/>
      <c r="ID129" s="71"/>
      <c r="IE129" s="71"/>
      <c r="IF129" s="71"/>
      <c r="IG129" s="71"/>
      <c r="IH129" s="71"/>
      <c r="II129" s="71"/>
      <c r="IJ129" s="71"/>
      <c r="IK129" s="71"/>
    </row>
    <row r="130" spans="1:245" s="66" customFormat="1" ht="14.25">
      <c r="A130" s="21"/>
      <c r="B130" s="22"/>
      <c r="C130" s="43"/>
      <c r="D130" s="116" t="s">
        <v>129</v>
      </c>
      <c r="E130" s="114" t="s">
        <v>21</v>
      </c>
      <c r="F130" s="114">
        <v>12</v>
      </c>
      <c r="G130" s="44"/>
      <c r="H130" s="44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71"/>
      <c r="AU130" s="71"/>
      <c r="AV130" s="71"/>
      <c r="AW130" s="71"/>
      <c r="AX130" s="71"/>
      <c r="AY130" s="71"/>
      <c r="AZ130" s="71"/>
      <c r="BA130" s="71"/>
      <c r="BB130" s="71"/>
      <c r="BC130" s="71"/>
      <c r="BD130" s="71"/>
      <c r="BE130" s="71"/>
      <c r="BF130" s="71"/>
      <c r="BG130" s="71"/>
      <c r="BH130" s="71"/>
      <c r="BI130" s="71"/>
      <c r="BJ130" s="71"/>
      <c r="BK130" s="71"/>
      <c r="BL130" s="71"/>
      <c r="BM130" s="71"/>
      <c r="BN130" s="71"/>
      <c r="BO130" s="71"/>
      <c r="BP130" s="71"/>
      <c r="BQ130" s="71"/>
      <c r="BR130" s="71"/>
      <c r="BS130" s="71"/>
      <c r="BT130" s="71"/>
      <c r="BU130" s="71"/>
      <c r="BV130" s="71"/>
      <c r="BW130" s="71"/>
      <c r="BX130" s="71"/>
      <c r="BY130" s="71"/>
      <c r="BZ130" s="71"/>
      <c r="CA130" s="71"/>
      <c r="CB130" s="71"/>
      <c r="CC130" s="71"/>
      <c r="CD130" s="71"/>
      <c r="CE130" s="71"/>
      <c r="CF130" s="71"/>
      <c r="CG130" s="71"/>
      <c r="CH130" s="71"/>
      <c r="CI130" s="71"/>
      <c r="CJ130" s="71"/>
      <c r="CK130" s="71"/>
      <c r="CL130" s="71"/>
      <c r="CM130" s="71"/>
      <c r="CN130" s="71"/>
      <c r="CO130" s="71"/>
      <c r="CP130" s="71"/>
      <c r="CQ130" s="71"/>
      <c r="CR130" s="71"/>
      <c r="CS130" s="71"/>
      <c r="CT130" s="71"/>
      <c r="CU130" s="71"/>
      <c r="CV130" s="71"/>
      <c r="CW130" s="71"/>
      <c r="CX130" s="71"/>
      <c r="CY130" s="71"/>
      <c r="CZ130" s="71"/>
      <c r="DA130" s="71"/>
      <c r="DB130" s="71"/>
      <c r="DC130" s="71"/>
      <c r="DD130" s="71"/>
      <c r="DE130" s="71"/>
      <c r="DF130" s="71"/>
      <c r="DG130" s="71"/>
      <c r="DH130" s="71"/>
      <c r="DI130" s="71"/>
      <c r="DJ130" s="71"/>
      <c r="DK130" s="71"/>
      <c r="DL130" s="71"/>
      <c r="DM130" s="71"/>
      <c r="DN130" s="71"/>
      <c r="DO130" s="71"/>
      <c r="DP130" s="71"/>
      <c r="DQ130" s="71"/>
      <c r="DR130" s="71"/>
      <c r="DS130" s="71"/>
      <c r="DT130" s="71"/>
      <c r="DU130" s="71"/>
      <c r="DV130" s="71"/>
      <c r="DW130" s="71"/>
      <c r="DX130" s="71"/>
      <c r="DY130" s="71"/>
      <c r="DZ130" s="71"/>
      <c r="EA130" s="71"/>
      <c r="EB130" s="71"/>
      <c r="EC130" s="71"/>
      <c r="ED130" s="71"/>
      <c r="EE130" s="71"/>
      <c r="EF130" s="71"/>
      <c r="EG130" s="71"/>
      <c r="EH130" s="71"/>
      <c r="EI130" s="71"/>
      <c r="EJ130" s="71"/>
      <c r="EK130" s="71"/>
      <c r="EL130" s="71"/>
      <c r="EM130" s="71"/>
      <c r="EN130" s="71"/>
      <c r="EO130" s="71"/>
      <c r="EP130" s="71"/>
      <c r="EQ130" s="71"/>
      <c r="ER130" s="71"/>
      <c r="ES130" s="71"/>
      <c r="ET130" s="71"/>
      <c r="EU130" s="71"/>
      <c r="EV130" s="71"/>
      <c r="EW130" s="71"/>
      <c r="EX130" s="71"/>
      <c r="EY130" s="71"/>
      <c r="EZ130" s="71"/>
      <c r="FA130" s="71"/>
      <c r="FB130" s="71"/>
      <c r="FC130" s="71"/>
      <c r="FD130" s="71"/>
      <c r="FE130" s="71"/>
      <c r="FF130" s="71"/>
      <c r="FG130" s="71"/>
      <c r="FH130" s="71"/>
      <c r="FI130" s="71"/>
      <c r="FJ130" s="71"/>
      <c r="FK130" s="71"/>
      <c r="FL130" s="71"/>
      <c r="FM130" s="71"/>
      <c r="FN130" s="71"/>
      <c r="FO130" s="71"/>
      <c r="FP130" s="71"/>
      <c r="FQ130" s="71"/>
      <c r="FR130" s="71"/>
      <c r="FS130" s="71"/>
      <c r="FT130" s="71"/>
      <c r="FU130" s="71"/>
      <c r="FV130" s="71"/>
      <c r="FW130" s="71"/>
      <c r="FX130" s="71"/>
      <c r="FY130" s="71"/>
      <c r="FZ130" s="71"/>
      <c r="GA130" s="71"/>
      <c r="GB130" s="71"/>
      <c r="GC130" s="71"/>
      <c r="GD130" s="71"/>
      <c r="GE130" s="71"/>
      <c r="GF130" s="71"/>
      <c r="GG130" s="71"/>
      <c r="GH130" s="71"/>
      <c r="GI130" s="71"/>
      <c r="GJ130" s="71"/>
      <c r="GK130" s="71"/>
      <c r="GL130" s="71"/>
      <c r="GM130" s="71"/>
      <c r="GN130" s="71"/>
      <c r="GO130" s="71"/>
      <c r="GP130" s="71"/>
      <c r="GQ130" s="71"/>
      <c r="GR130" s="71"/>
      <c r="GS130" s="71"/>
      <c r="GT130" s="71"/>
      <c r="GU130" s="71"/>
      <c r="GV130" s="71"/>
      <c r="GW130" s="71"/>
      <c r="GX130" s="71"/>
      <c r="GY130" s="71"/>
      <c r="GZ130" s="71"/>
      <c r="HA130" s="71"/>
      <c r="HB130" s="71"/>
      <c r="HC130" s="71"/>
      <c r="HD130" s="71"/>
      <c r="HE130" s="71"/>
      <c r="HF130" s="71"/>
      <c r="HG130" s="71"/>
      <c r="HH130" s="71"/>
      <c r="HI130" s="71"/>
      <c r="HJ130" s="71"/>
      <c r="HK130" s="71"/>
      <c r="HL130" s="71"/>
      <c r="HM130" s="71"/>
      <c r="HN130" s="71"/>
      <c r="HO130" s="71"/>
      <c r="HP130" s="71"/>
      <c r="HQ130" s="71"/>
      <c r="HR130" s="71"/>
      <c r="HS130" s="71"/>
      <c r="HT130" s="71"/>
      <c r="HU130" s="71"/>
      <c r="HV130" s="71"/>
      <c r="HW130" s="71"/>
      <c r="HX130" s="71"/>
      <c r="HY130" s="71"/>
      <c r="HZ130" s="71"/>
      <c r="IA130" s="71"/>
      <c r="IB130" s="71"/>
      <c r="IC130" s="71"/>
      <c r="ID130" s="71"/>
      <c r="IE130" s="71"/>
      <c r="IF130" s="71"/>
      <c r="IG130" s="71"/>
      <c r="IH130" s="71"/>
      <c r="II130" s="71"/>
      <c r="IJ130" s="71"/>
      <c r="IK130" s="71"/>
    </row>
    <row r="131" spans="1:245" s="66" customFormat="1" ht="14.25">
      <c r="A131" s="99"/>
      <c r="B131" s="45"/>
      <c r="C131" s="46"/>
      <c r="D131" s="122" t="s">
        <v>130</v>
      </c>
      <c r="E131" s="114" t="s">
        <v>21</v>
      </c>
      <c r="F131" s="120">
        <v>8</v>
      </c>
      <c r="G131" s="47"/>
      <c r="H131" s="47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71"/>
      <c r="AY131" s="71"/>
      <c r="AZ131" s="71"/>
      <c r="BA131" s="71"/>
      <c r="BB131" s="71"/>
      <c r="BC131" s="71"/>
      <c r="BD131" s="71"/>
      <c r="BE131" s="71"/>
      <c r="BF131" s="71"/>
      <c r="BG131" s="71"/>
      <c r="BH131" s="71"/>
      <c r="BI131" s="71"/>
      <c r="BJ131" s="71"/>
      <c r="BK131" s="71"/>
      <c r="BL131" s="71"/>
      <c r="BM131" s="71"/>
      <c r="BN131" s="71"/>
      <c r="BO131" s="71"/>
      <c r="BP131" s="71"/>
      <c r="BQ131" s="71"/>
      <c r="BR131" s="71"/>
      <c r="BS131" s="71"/>
      <c r="BT131" s="71"/>
      <c r="BU131" s="71"/>
      <c r="BV131" s="71"/>
      <c r="BW131" s="71"/>
      <c r="BX131" s="71"/>
      <c r="BY131" s="71"/>
      <c r="BZ131" s="71"/>
      <c r="CA131" s="71"/>
      <c r="CB131" s="71"/>
      <c r="CC131" s="71"/>
      <c r="CD131" s="71"/>
      <c r="CE131" s="71"/>
      <c r="CF131" s="71"/>
      <c r="CG131" s="71"/>
      <c r="CH131" s="71"/>
      <c r="CI131" s="71"/>
      <c r="CJ131" s="71"/>
      <c r="CK131" s="71"/>
      <c r="CL131" s="71"/>
      <c r="CM131" s="71"/>
      <c r="CN131" s="71"/>
      <c r="CO131" s="71"/>
      <c r="CP131" s="71"/>
      <c r="CQ131" s="71"/>
      <c r="CR131" s="71"/>
      <c r="CS131" s="71"/>
      <c r="CT131" s="71"/>
      <c r="CU131" s="71"/>
      <c r="CV131" s="71"/>
      <c r="CW131" s="71"/>
      <c r="CX131" s="71"/>
      <c r="CY131" s="71"/>
      <c r="CZ131" s="71"/>
      <c r="DA131" s="71"/>
      <c r="DB131" s="71"/>
      <c r="DC131" s="71"/>
      <c r="DD131" s="71"/>
      <c r="DE131" s="71"/>
      <c r="DF131" s="71"/>
      <c r="DG131" s="71"/>
      <c r="DH131" s="71"/>
      <c r="DI131" s="71"/>
      <c r="DJ131" s="71"/>
      <c r="DK131" s="71"/>
      <c r="DL131" s="71"/>
      <c r="DM131" s="71"/>
      <c r="DN131" s="71"/>
      <c r="DO131" s="71"/>
      <c r="DP131" s="71"/>
      <c r="DQ131" s="71"/>
      <c r="DR131" s="71"/>
      <c r="DS131" s="71"/>
      <c r="DT131" s="71"/>
      <c r="DU131" s="71"/>
      <c r="DV131" s="71"/>
      <c r="DW131" s="71"/>
      <c r="DX131" s="71"/>
      <c r="DY131" s="71"/>
      <c r="DZ131" s="71"/>
      <c r="EA131" s="71"/>
      <c r="EB131" s="71"/>
      <c r="EC131" s="71"/>
      <c r="ED131" s="71"/>
      <c r="EE131" s="71"/>
      <c r="EF131" s="71"/>
      <c r="EG131" s="71"/>
      <c r="EH131" s="71"/>
      <c r="EI131" s="71"/>
      <c r="EJ131" s="71"/>
      <c r="EK131" s="71"/>
      <c r="EL131" s="71"/>
      <c r="EM131" s="71"/>
      <c r="EN131" s="71"/>
      <c r="EO131" s="71"/>
      <c r="EP131" s="71"/>
      <c r="EQ131" s="71"/>
      <c r="ER131" s="71"/>
      <c r="ES131" s="71"/>
      <c r="ET131" s="71"/>
      <c r="EU131" s="71"/>
      <c r="EV131" s="71"/>
      <c r="EW131" s="71"/>
      <c r="EX131" s="71"/>
      <c r="EY131" s="71"/>
      <c r="EZ131" s="71"/>
      <c r="FA131" s="71"/>
      <c r="FB131" s="71"/>
      <c r="FC131" s="71"/>
      <c r="FD131" s="71"/>
      <c r="FE131" s="71"/>
      <c r="FF131" s="71"/>
      <c r="FG131" s="71"/>
      <c r="FH131" s="71"/>
      <c r="FI131" s="71"/>
      <c r="FJ131" s="71"/>
      <c r="FK131" s="71"/>
      <c r="FL131" s="71"/>
      <c r="FM131" s="71"/>
      <c r="FN131" s="71"/>
      <c r="FO131" s="71"/>
      <c r="FP131" s="71"/>
      <c r="FQ131" s="71"/>
      <c r="FR131" s="71"/>
      <c r="FS131" s="71"/>
      <c r="FT131" s="71"/>
      <c r="FU131" s="71"/>
      <c r="FV131" s="71"/>
      <c r="FW131" s="71"/>
      <c r="FX131" s="71"/>
      <c r="FY131" s="71"/>
      <c r="FZ131" s="71"/>
      <c r="GA131" s="71"/>
      <c r="GB131" s="71"/>
      <c r="GC131" s="71"/>
      <c r="GD131" s="71"/>
      <c r="GE131" s="71"/>
      <c r="GF131" s="71"/>
      <c r="GG131" s="71"/>
      <c r="GH131" s="71"/>
      <c r="GI131" s="71"/>
      <c r="GJ131" s="71"/>
      <c r="GK131" s="71"/>
      <c r="GL131" s="71"/>
      <c r="GM131" s="71"/>
      <c r="GN131" s="71"/>
      <c r="GO131" s="71"/>
      <c r="GP131" s="71"/>
      <c r="GQ131" s="71"/>
      <c r="GR131" s="71"/>
      <c r="GS131" s="71"/>
      <c r="GT131" s="71"/>
      <c r="GU131" s="71"/>
      <c r="GV131" s="71"/>
      <c r="GW131" s="71"/>
      <c r="GX131" s="71"/>
      <c r="GY131" s="71"/>
      <c r="GZ131" s="71"/>
      <c r="HA131" s="71"/>
      <c r="HB131" s="71"/>
      <c r="HC131" s="71"/>
      <c r="HD131" s="71"/>
      <c r="HE131" s="71"/>
      <c r="HF131" s="71"/>
      <c r="HG131" s="71"/>
      <c r="HH131" s="71"/>
      <c r="HI131" s="71"/>
      <c r="HJ131" s="71"/>
      <c r="HK131" s="71"/>
      <c r="HL131" s="71"/>
      <c r="HM131" s="71"/>
      <c r="HN131" s="71"/>
      <c r="HO131" s="71"/>
      <c r="HP131" s="71"/>
      <c r="HQ131" s="71"/>
      <c r="HR131" s="71"/>
      <c r="HS131" s="71"/>
      <c r="HT131" s="71"/>
      <c r="HU131" s="71"/>
      <c r="HV131" s="71"/>
      <c r="HW131" s="71"/>
      <c r="HX131" s="71"/>
      <c r="HY131" s="71"/>
      <c r="HZ131" s="71"/>
      <c r="IA131" s="71"/>
      <c r="IB131" s="71"/>
      <c r="IC131" s="71"/>
      <c r="ID131" s="71"/>
      <c r="IE131" s="71"/>
      <c r="IF131" s="71"/>
      <c r="IG131" s="71"/>
      <c r="IH131" s="71"/>
      <c r="II131" s="71"/>
      <c r="IJ131" s="71"/>
      <c r="IK131" s="71"/>
    </row>
    <row r="132" spans="1:245" s="66" customFormat="1" ht="36" customHeight="1">
      <c r="A132" s="36">
        <v>49</v>
      </c>
      <c r="B132" s="35" t="s">
        <v>69</v>
      </c>
      <c r="C132" s="37" t="s">
        <v>51</v>
      </c>
      <c r="D132" s="41" t="s">
        <v>131</v>
      </c>
      <c r="E132" s="35" t="s">
        <v>21</v>
      </c>
      <c r="F132" s="35">
        <f>SUM(F133)</f>
        <v>18</v>
      </c>
      <c r="G132" s="26"/>
      <c r="H132" s="26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  <c r="AQ132" s="71"/>
      <c r="AR132" s="71"/>
      <c r="AS132" s="71"/>
      <c r="AT132" s="71"/>
      <c r="AU132" s="71"/>
      <c r="AV132" s="71"/>
      <c r="AW132" s="71"/>
      <c r="AX132" s="71"/>
      <c r="AY132" s="71"/>
      <c r="AZ132" s="71"/>
      <c r="BA132" s="71"/>
      <c r="BB132" s="71"/>
      <c r="BC132" s="71"/>
      <c r="BD132" s="71"/>
      <c r="BE132" s="71"/>
      <c r="BF132" s="71"/>
      <c r="BG132" s="71"/>
      <c r="BH132" s="71"/>
      <c r="BI132" s="71"/>
      <c r="BJ132" s="71"/>
      <c r="BK132" s="71"/>
      <c r="BL132" s="71"/>
      <c r="BM132" s="71"/>
      <c r="BN132" s="71"/>
      <c r="BO132" s="71"/>
      <c r="BP132" s="71"/>
      <c r="BQ132" s="71"/>
      <c r="BR132" s="71"/>
      <c r="BS132" s="71"/>
      <c r="BT132" s="71"/>
      <c r="BU132" s="71"/>
      <c r="BV132" s="71"/>
      <c r="BW132" s="71"/>
      <c r="BX132" s="71"/>
      <c r="BY132" s="71"/>
      <c r="BZ132" s="71"/>
      <c r="CA132" s="71"/>
      <c r="CB132" s="71"/>
      <c r="CC132" s="71"/>
      <c r="CD132" s="71"/>
      <c r="CE132" s="71"/>
      <c r="CF132" s="71"/>
      <c r="CG132" s="71"/>
      <c r="CH132" s="71"/>
      <c r="CI132" s="71"/>
      <c r="CJ132" s="71"/>
      <c r="CK132" s="71"/>
      <c r="CL132" s="71"/>
      <c r="CM132" s="71"/>
      <c r="CN132" s="71"/>
      <c r="CO132" s="71"/>
      <c r="CP132" s="71"/>
      <c r="CQ132" s="71"/>
      <c r="CR132" s="71"/>
      <c r="CS132" s="71"/>
      <c r="CT132" s="71"/>
      <c r="CU132" s="71"/>
      <c r="CV132" s="71"/>
      <c r="CW132" s="71"/>
      <c r="CX132" s="71"/>
      <c r="CY132" s="71"/>
      <c r="CZ132" s="71"/>
      <c r="DA132" s="71"/>
      <c r="DB132" s="71"/>
      <c r="DC132" s="71"/>
      <c r="DD132" s="71"/>
      <c r="DE132" s="71"/>
      <c r="DF132" s="71"/>
      <c r="DG132" s="71"/>
      <c r="DH132" s="71"/>
      <c r="DI132" s="71"/>
      <c r="DJ132" s="71"/>
      <c r="DK132" s="71"/>
      <c r="DL132" s="71"/>
      <c r="DM132" s="71"/>
      <c r="DN132" s="71"/>
      <c r="DO132" s="71"/>
      <c r="DP132" s="71"/>
      <c r="DQ132" s="71"/>
      <c r="DR132" s="71"/>
      <c r="DS132" s="71"/>
      <c r="DT132" s="71"/>
      <c r="DU132" s="71"/>
      <c r="DV132" s="71"/>
      <c r="DW132" s="71"/>
      <c r="DX132" s="71"/>
      <c r="DY132" s="71"/>
      <c r="DZ132" s="71"/>
      <c r="EA132" s="71"/>
      <c r="EB132" s="71"/>
      <c r="EC132" s="71"/>
      <c r="ED132" s="71"/>
      <c r="EE132" s="71"/>
      <c r="EF132" s="71"/>
      <c r="EG132" s="71"/>
      <c r="EH132" s="71"/>
      <c r="EI132" s="71"/>
      <c r="EJ132" s="71"/>
      <c r="EK132" s="71"/>
      <c r="EL132" s="71"/>
      <c r="EM132" s="71"/>
      <c r="EN132" s="71"/>
      <c r="EO132" s="71"/>
      <c r="EP132" s="71"/>
      <c r="EQ132" s="71"/>
      <c r="ER132" s="71"/>
      <c r="ES132" s="71"/>
      <c r="ET132" s="71"/>
      <c r="EU132" s="71"/>
      <c r="EV132" s="71"/>
      <c r="EW132" s="71"/>
      <c r="EX132" s="71"/>
      <c r="EY132" s="71"/>
      <c r="EZ132" s="71"/>
      <c r="FA132" s="71"/>
      <c r="FB132" s="71"/>
      <c r="FC132" s="71"/>
      <c r="FD132" s="71"/>
      <c r="FE132" s="71"/>
      <c r="FF132" s="71"/>
      <c r="FG132" s="71"/>
      <c r="FH132" s="71"/>
      <c r="FI132" s="71"/>
      <c r="FJ132" s="71"/>
      <c r="FK132" s="71"/>
      <c r="FL132" s="71"/>
      <c r="FM132" s="71"/>
      <c r="FN132" s="71"/>
      <c r="FO132" s="71"/>
      <c r="FP132" s="71"/>
      <c r="FQ132" s="71"/>
      <c r="FR132" s="71"/>
      <c r="FS132" s="71"/>
      <c r="FT132" s="71"/>
      <c r="FU132" s="71"/>
      <c r="FV132" s="71"/>
      <c r="FW132" s="71"/>
      <c r="FX132" s="71"/>
      <c r="FY132" s="71"/>
      <c r="FZ132" s="71"/>
      <c r="GA132" s="71"/>
      <c r="GB132" s="71"/>
      <c r="GC132" s="71"/>
      <c r="GD132" s="71"/>
      <c r="GE132" s="71"/>
      <c r="GF132" s="71"/>
      <c r="GG132" s="71"/>
      <c r="GH132" s="71"/>
      <c r="GI132" s="71"/>
      <c r="GJ132" s="71"/>
      <c r="GK132" s="71"/>
      <c r="GL132" s="71"/>
      <c r="GM132" s="71"/>
      <c r="GN132" s="71"/>
      <c r="GO132" s="71"/>
      <c r="GP132" s="71"/>
      <c r="GQ132" s="71"/>
      <c r="GR132" s="71"/>
      <c r="GS132" s="71"/>
      <c r="GT132" s="71"/>
      <c r="GU132" s="71"/>
      <c r="GV132" s="71"/>
      <c r="GW132" s="71"/>
      <c r="GX132" s="71"/>
      <c r="GY132" s="71"/>
      <c r="GZ132" s="71"/>
      <c r="HA132" s="71"/>
      <c r="HB132" s="71"/>
      <c r="HC132" s="71"/>
      <c r="HD132" s="71"/>
      <c r="HE132" s="71"/>
      <c r="HF132" s="71"/>
      <c r="HG132" s="71"/>
      <c r="HH132" s="71"/>
      <c r="HI132" s="71"/>
      <c r="HJ132" s="71"/>
      <c r="HK132" s="71"/>
      <c r="HL132" s="71"/>
      <c r="HM132" s="71"/>
      <c r="HN132" s="71"/>
      <c r="HO132" s="71"/>
      <c r="HP132" s="71"/>
      <c r="HQ132" s="71"/>
      <c r="HR132" s="71"/>
      <c r="HS132" s="71"/>
      <c r="HT132" s="71"/>
      <c r="HU132" s="71"/>
      <c r="HV132" s="71"/>
      <c r="HW132" s="71"/>
      <c r="HX132" s="71"/>
      <c r="HY132" s="71"/>
      <c r="HZ132" s="71"/>
      <c r="IA132" s="71"/>
      <c r="IB132" s="71"/>
      <c r="IC132" s="71"/>
      <c r="ID132" s="71"/>
      <c r="IE132" s="71"/>
      <c r="IF132" s="71"/>
      <c r="IG132" s="71"/>
      <c r="IH132" s="71"/>
      <c r="II132" s="71"/>
      <c r="IJ132" s="71"/>
      <c r="IK132" s="71"/>
    </row>
    <row r="133" spans="1:245" s="66" customFormat="1" ht="36" customHeight="1">
      <c r="A133" s="99"/>
      <c r="B133" s="45"/>
      <c r="C133" s="46"/>
      <c r="D133" s="122" t="s">
        <v>182</v>
      </c>
      <c r="E133" s="120" t="s">
        <v>21</v>
      </c>
      <c r="F133" s="123">
        <f>22-4</f>
        <v>18</v>
      </c>
      <c r="G133" s="47"/>
      <c r="H133" s="47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  <c r="AS133" s="71"/>
      <c r="AT133" s="71"/>
      <c r="AU133" s="71"/>
      <c r="AV133" s="71"/>
      <c r="AW133" s="71"/>
      <c r="AX133" s="71"/>
      <c r="AY133" s="71"/>
      <c r="AZ133" s="71"/>
      <c r="BA133" s="71"/>
      <c r="BB133" s="71"/>
      <c r="BC133" s="71"/>
      <c r="BD133" s="71"/>
      <c r="BE133" s="71"/>
      <c r="BF133" s="71"/>
      <c r="BG133" s="71"/>
      <c r="BH133" s="71"/>
      <c r="BI133" s="71"/>
      <c r="BJ133" s="71"/>
      <c r="BK133" s="71"/>
      <c r="BL133" s="71"/>
      <c r="BM133" s="71"/>
      <c r="BN133" s="71"/>
      <c r="BO133" s="71"/>
      <c r="BP133" s="71"/>
      <c r="BQ133" s="71"/>
      <c r="BR133" s="71"/>
      <c r="BS133" s="71"/>
      <c r="BT133" s="71"/>
      <c r="BU133" s="71"/>
      <c r="BV133" s="71"/>
      <c r="BW133" s="71"/>
      <c r="BX133" s="71"/>
      <c r="BY133" s="71"/>
      <c r="BZ133" s="71"/>
      <c r="CA133" s="71"/>
      <c r="CB133" s="71"/>
      <c r="CC133" s="71"/>
      <c r="CD133" s="71"/>
      <c r="CE133" s="71"/>
      <c r="CF133" s="71"/>
      <c r="CG133" s="71"/>
      <c r="CH133" s="71"/>
      <c r="CI133" s="71"/>
      <c r="CJ133" s="71"/>
      <c r="CK133" s="71"/>
      <c r="CL133" s="71"/>
      <c r="CM133" s="71"/>
      <c r="CN133" s="71"/>
      <c r="CO133" s="71"/>
      <c r="CP133" s="71"/>
      <c r="CQ133" s="71"/>
      <c r="CR133" s="71"/>
      <c r="CS133" s="71"/>
      <c r="CT133" s="71"/>
      <c r="CU133" s="71"/>
      <c r="CV133" s="71"/>
      <c r="CW133" s="71"/>
      <c r="CX133" s="71"/>
      <c r="CY133" s="71"/>
      <c r="CZ133" s="71"/>
      <c r="DA133" s="71"/>
      <c r="DB133" s="71"/>
      <c r="DC133" s="71"/>
      <c r="DD133" s="71"/>
      <c r="DE133" s="71"/>
      <c r="DF133" s="71"/>
      <c r="DG133" s="71"/>
      <c r="DH133" s="71"/>
      <c r="DI133" s="71"/>
      <c r="DJ133" s="71"/>
      <c r="DK133" s="71"/>
      <c r="DL133" s="71"/>
      <c r="DM133" s="71"/>
      <c r="DN133" s="71"/>
      <c r="DO133" s="71"/>
      <c r="DP133" s="71"/>
      <c r="DQ133" s="71"/>
      <c r="DR133" s="71"/>
      <c r="DS133" s="71"/>
      <c r="DT133" s="71"/>
      <c r="DU133" s="71"/>
      <c r="DV133" s="71"/>
      <c r="DW133" s="71"/>
      <c r="DX133" s="71"/>
      <c r="DY133" s="71"/>
      <c r="DZ133" s="71"/>
      <c r="EA133" s="71"/>
      <c r="EB133" s="71"/>
      <c r="EC133" s="71"/>
      <c r="ED133" s="71"/>
      <c r="EE133" s="71"/>
      <c r="EF133" s="71"/>
      <c r="EG133" s="71"/>
      <c r="EH133" s="71"/>
      <c r="EI133" s="71"/>
      <c r="EJ133" s="71"/>
      <c r="EK133" s="71"/>
      <c r="EL133" s="71"/>
      <c r="EM133" s="71"/>
      <c r="EN133" s="71"/>
      <c r="EO133" s="71"/>
      <c r="EP133" s="71"/>
      <c r="EQ133" s="71"/>
      <c r="ER133" s="71"/>
      <c r="ES133" s="71"/>
      <c r="ET133" s="71"/>
      <c r="EU133" s="71"/>
      <c r="EV133" s="71"/>
      <c r="EW133" s="71"/>
      <c r="EX133" s="71"/>
      <c r="EY133" s="71"/>
      <c r="EZ133" s="71"/>
      <c r="FA133" s="71"/>
      <c r="FB133" s="71"/>
      <c r="FC133" s="71"/>
      <c r="FD133" s="71"/>
      <c r="FE133" s="71"/>
      <c r="FF133" s="71"/>
      <c r="FG133" s="71"/>
      <c r="FH133" s="71"/>
      <c r="FI133" s="71"/>
      <c r="FJ133" s="71"/>
      <c r="FK133" s="71"/>
      <c r="FL133" s="71"/>
      <c r="FM133" s="71"/>
      <c r="FN133" s="71"/>
      <c r="FO133" s="71"/>
      <c r="FP133" s="71"/>
      <c r="FQ133" s="71"/>
      <c r="FR133" s="71"/>
      <c r="FS133" s="71"/>
      <c r="FT133" s="71"/>
      <c r="FU133" s="71"/>
      <c r="FV133" s="71"/>
      <c r="FW133" s="71"/>
      <c r="FX133" s="71"/>
      <c r="FY133" s="71"/>
      <c r="FZ133" s="71"/>
      <c r="GA133" s="71"/>
      <c r="GB133" s="71"/>
      <c r="GC133" s="71"/>
      <c r="GD133" s="71"/>
      <c r="GE133" s="71"/>
      <c r="GF133" s="71"/>
      <c r="GG133" s="71"/>
      <c r="GH133" s="71"/>
      <c r="GI133" s="71"/>
      <c r="GJ133" s="71"/>
      <c r="GK133" s="71"/>
      <c r="GL133" s="71"/>
      <c r="GM133" s="71"/>
      <c r="GN133" s="71"/>
      <c r="GO133" s="71"/>
      <c r="GP133" s="71"/>
      <c r="GQ133" s="71"/>
      <c r="GR133" s="71"/>
      <c r="GS133" s="71"/>
      <c r="GT133" s="71"/>
      <c r="GU133" s="71"/>
      <c r="GV133" s="71"/>
      <c r="GW133" s="71"/>
      <c r="GX133" s="71"/>
      <c r="GY133" s="71"/>
      <c r="GZ133" s="71"/>
      <c r="HA133" s="71"/>
      <c r="HB133" s="71"/>
      <c r="HC133" s="71"/>
      <c r="HD133" s="71"/>
      <c r="HE133" s="71"/>
      <c r="HF133" s="71"/>
      <c r="HG133" s="71"/>
      <c r="HH133" s="71"/>
      <c r="HI133" s="71"/>
      <c r="HJ133" s="71"/>
      <c r="HK133" s="71"/>
      <c r="HL133" s="71"/>
      <c r="HM133" s="71"/>
      <c r="HN133" s="71"/>
      <c r="HO133" s="71"/>
      <c r="HP133" s="71"/>
      <c r="HQ133" s="71"/>
      <c r="HR133" s="71"/>
      <c r="HS133" s="71"/>
      <c r="HT133" s="71"/>
      <c r="HU133" s="71"/>
      <c r="HV133" s="71"/>
      <c r="HW133" s="71"/>
      <c r="HX133" s="71"/>
      <c r="HY133" s="71"/>
      <c r="HZ133" s="71"/>
      <c r="IA133" s="71"/>
      <c r="IB133" s="71"/>
      <c r="IC133" s="71"/>
      <c r="ID133" s="71"/>
      <c r="IE133" s="71"/>
      <c r="IF133" s="71"/>
      <c r="IG133" s="71"/>
      <c r="IH133" s="71"/>
      <c r="II133" s="71"/>
      <c r="IJ133" s="71"/>
      <c r="IK133" s="71"/>
    </row>
    <row r="134" spans="1:245" s="66" customFormat="1" ht="37.5" customHeight="1">
      <c r="A134" s="27"/>
      <c r="B134" s="28" t="s">
        <v>71</v>
      </c>
      <c r="C134" s="29"/>
      <c r="D134" s="63" t="s">
        <v>72</v>
      </c>
      <c r="E134" s="30"/>
      <c r="F134" s="30"/>
      <c r="G134" s="19"/>
      <c r="H134" s="20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71"/>
      <c r="AQ134" s="71"/>
      <c r="AR134" s="71"/>
      <c r="AS134" s="71"/>
      <c r="AT134" s="71"/>
      <c r="AU134" s="71"/>
      <c r="AV134" s="71"/>
      <c r="AW134" s="71"/>
      <c r="AX134" s="71"/>
      <c r="AY134" s="71"/>
      <c r="AZ134" s="71"/>
      <c r="BA134" s="71"/>
      <c r="BB134" s="71"/>
      <c r="BC134" s="71"/>
      <c r="BD134" s="71"/>
      <c r="BE134" s="71"/>
      <c r="BF134" s="71"/>
      <c r="BG134" s="71"/>
      <c r="BH134" s="71"/>
      <c r="BI134" s="71"/>
      <c r="BJ134" s="71"/>
      <c r="BK134" s="71"/>
      <c r="BL134" s="71"/>
      <c r="BM134" s="71"/>
      <c r="BN134" s="71"/>
      <c r="BO134" s="71"/>
      <c r="BP134" s="71"/>
      <c r="BQ134" s="71"/>
      <c r="BR134" s="71"/>
      <c r="BS134" s="71"/>
      <c r="BT134" s="71"/>
      <c r="BU134" s="71"/>
      <c r="BV134" s="71"/>
      <c r="BW134" s="71"/>
      <c r="BX134" s="71"/>
      <c r="BY134" s="71"/>
      <c r="BZ134" s="71"/>
      <c r="CA134" s="71"/>
      <c r="CB134" s="71"/>
      <c r="CC134" s="71"/>
      <c r="CD134" s="71"/>
      <c r="CE134" s="71"/>
      <c r="CF134" s="71"/>
      <c r="CG134" s="71"/>
      <c r="CH134" s="71"/>
      <c r="CI134" s="71"/>
      <c r="CJ134" s="71"/>
      <c r="CK134" s="71"/>
      <c r="CL134" s="71"/>
      <c r="CM134" s="71"/>
      <c r="CN134" s="71"/>
      <c r="CO134" s="71"/>
      <c r="CP134" s="71"/>
      <c r="CQ134" s="71"/>
      <c r="CR134" s="71"/>
      <c r="CS134" s="71"/>
      <c r="CT134" s="71"/>
      <c r="CU134" s="71"/>
      <c r="CV134" s="71"/>
      <c r="CW134" s="71"/>
      <c r="CX134" s="71"/>
      <c r="CY134" s="71"/>
      <c r="CZ134" s="71"/>
      <c r="DA134" s="71"/>
      <c r="DB134" s="71"/>
      <c r="DC134" s="71"/>
      <c r="DD134" s="71"/>
      <c r="DE134" s="71"/>
      <c r="DF134" s="71"/>
      <c r="DG134" s="71"/>
      <c r="DH134" s="71"/>
      <c r="DI134" s="71"/>
      <c r="DJ134" s="71"/>
      <c r="DK134" s="71"/>
      <c r="DL134" s="71"/>
      <c r="DM134" s="71"/>
      <c r="DN134" s="71"/>
      <c r="DO134" s="71"/>
      <c r="DP134" s="71"/>
      <c r="DQ134" s="71"/>
      <c r="DR134" s="71"/>
      <c r="DS134" s="71"/>
      <c r="DT134" s="71"/>
      <c r="DU134" s="71"/>
      <c r="DV134" s="71"/>
      <c r="DW134" s="71"/>
      <c r="DX134" s="71"/>
      <c r="DY134" s="71"/>
      <c r="DZ134" s="71"/>
      <c r="EA134" s="71"/>
      <c r="EB134" s="71"/>
      <c r="EC134" s="71"/>
      <c r="ED134" s="71"/>
      <c r="EE134" s="71"/>
      <c r="EF134" s="71"/>
      <c r="EG134" s="71"/>
      <c r="EH134" s="71"/>
      <c r="EI134" s="71"/>
      <c r="EJ134" s="71"/>
      <c r="EK134" s="71"/>
      <c r="EL134" s="71"/>
      <c r="EM134" s="71"/>
      <c r="EN134" s="71"/>
      <c r="EO134" s="71"/>
      <c r="EP134" s="71"/>
      <c r="EQ134" s="71"/>
      <c r="ER134" s="71"/>
      <c r="ES134" s="71"/>
      <c r="ET134" s="71"/>
      <c r="EU134" s="71"/>
      <c r="EV134" s="71"/>
      <c r="EW134" s="71"/>
      <c r="EX134" s="71"/>
      <c r="EY134" s="71"/>
      <c r="EZ134" s="71"/>
      <c r="FA134" s="71"/>
      <c r="FB134" s="71"/>
      <c r="FC134" s="71"/>
      <c r="FD134" s="71"/>
      <c r="FE134" s="71"/>
      <c r="FF134" s="71"/>
      <c r="FG134" s="71"/>
      <c r="FH134" s="71"/>
      <c r="FI134" s="71"/>
      <c r="FJ134" s="71"/>
      <c r="FK134" s="71"/>
      <c r="FL134" s="71"/>
      <c r="FM134" s="71"/>
      <c r="FN134" s="71"/>
      <c r="FO134" s="71"/>
      <c r="FP134" s="71"/>
      <c r="FQ134" s="71"/>
      <c r="FR134" s="71"/>
      <c r="FS134" s="71"/>
      <c r="FT134" s="71"/>
      <c r="FU134" s="71"/>
      <c r="FV134" s="71"/>
      <c r="FW134" s="71"/>
      <c r="FX134" s="71"/>
      <c r="FY134" s="71"/>
      <c r="FZ134" s="71"/>
      <c r="GA134" s="71"/>
      <c r="GB134" s="71"/>
      <c r="GC134" s="71"/>
      <c r="GD134" s="71"/>
      <c r="GE134" s="71"/>
      <c r="GF134" s="71"/>
      <c r="GG134" s="71"/>
      <c r="GH134" s="71"/>
      <c r="GI134" s="71"/>
      <c r="GJ134" s="71"/>
      <c r="GK134" s="71"/>
      <c r="GL134" s="71"/>
      <c r="GM134" s="71"/>
      <c r="GN134" s="71"/>
      <c r="GO134" s="71"/>
      <c r="GP134" s="71"/>
      <c r="GQ134" s="71"/>
      <c r="GR134" s="71"/>
      <c r="GS134" s="71"/>
      <c r="GT134" s="71"/>
      <c r="GU134" s="71"/>
      <c r="GV134" s="71"/>
      <c r="GW134" s="71"/>
      <c r="GX134" s="71"/>
      <c r="GY134" s="71"/>
      <c r="GZ134" s="71"/>
      <c r="HA134" s="71"/>
      <c r="HB134" s="71"/>
      <c r="HC134" s="71"/>
      <c r="HD134" s="71"/>
      <c r="HE134" s="71"/>
      <c r="HF134" s="71"/>
      <c r="HG134" s="71"/>
      <c r="HH134" s="71"/>
      <c r="HI134" s="71"/>
      <c r="HJ134" s="71"/>
      <c r="HK134" s="71"/>
      <c r="HL134" s="71"/>
      <c r="HM134" s="71"/>
      <c r="HN134" s="71"/>
      <c r="HO134" s="71"/>
      <c r="HP134" s="71"/>
      <c r="HQ134" s="71"/>
      <c r="HR134" s="71"/>
      <c r="HS134" s="71"/>
      <c r="HT134" s="71"/>
      <c r="HU134" s="71"/>
      <c r="HV134" s="71"/>
      <c r="HW134" s="71"/>
      <c r="HX134" s="71"/>
      <c r="HY134" s="71"/>
      <c r="HZ134" s="71"/>
      <c r="IA134" s="71"/>
      <c r="IB134" s="71"/>
      <c r="IC134" s="71"/>
      <c r="ID134" s="71"/>
      <c r="IE134" s="71"/>
      <c r="IF134" s="71"/>
      <c r="IG134" s="71"/>
      <c r="IH134" s="71"/>
      <c r="II134" s="71"/>
      <c r="IJ134" s="71"/>
      <c r="IK134" s="71"/>
    </row>
    <row r="135" spans="1:245" s="66" customFormat="1" ht="33" customHeight="1">
      <c r="A135" s="76">
        <v>50</v>
      </c>
      <c r="B135" s="32" t="s">
        <v>71</v>
      </c>
      <c r="C135" s="33" t="s">
        <v>13</v>
      </c>
      <c r="D135" s="58" t="s">
        <v>183</v>
      </c>
      <c r="E135" s="32" t="s">
        <v>17</v>
      </c>
      <c r="F135" s="32">
        <f>55</f>
        <v>55</v>
      </c>
      <c r="G135" s="34"/>
      <c r="H135" s="34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1"/>
      <c r="AX135" s="71"/>
      <c r="AY135" s="71"/>
      <c r="AZ135" s="71"/>
      <c r="BA135" s="71"/>
      <c r="BB135" s="71"/>
      <c r="BC135" s="71"/>
      <c r="BD135" s="71"/>
      <c r="BE135" s="71"/>
      <c r="BF135" s="71"/>
      <c r="BG135" s="71"/>
      <c r="BH135" s="71"/>
      <c r="BI135" s="71"/>
      <c r="BJ135" s="71"/>
      <c r="BK135" s="71"/>
      <c r="BL135" s="71"/>
      <c r="BM135" s="71"/>
      <c r="BN135" s="71"/>
      <c r="BO135" s="71"/>
      <c r="BP135" s="71"/>
      <c r="BQ135" s="71"/>
      <c r="BR135" s="71"/>
      <c r="BS135" s="71"/>
      <c r="BT135" s="71"/>
      <c r="BU135" s="71"/>
      <c r="BV135" s="71"/>
      <c r="BW135" s="71"/>
      <c r="BX135" s="71"/>
      <c r="BY135" s="71"/>
      <c r="BZ135" s="71"/>
      <c r="CA135" s="71"/>
      <c r="CB135" s="71"/>
      <c r="CC135" s="71"/>
      <c r="CD135" s="71"/>
      <c r="CE135" s="71"/>
      <c r="CF135" s="71"/>
      <c r="CG135" s="71"/>
      <c r="CH135" s="71"/>
      <c r="CI135" s="71"/>
      <c r="CJ135" s="71"/>
      <c r="CK135" s="71"/>
      <c r="CL135" s="71"/>
      <c r="CM135" s="71"/>
      <c r="CN135" s="71"/>
      <c r="CO135" s="71"/>
      <c r="CP135" s="71"/>
      <c r="CQ135" s="71"/>
      <c r="CR135" s="71"/>
      <c r="CS135" s="71"/>
      <c r="CT135" s="71"/>
      <c r="CU135" s="71"/>
      <c r="CV135" s="71"/>
      <c r="CW135" s="71"/>
      <c r="CX135" s="71"/>
      <c r="CY135" s="71"/>
      <c r="CZ135" s="71"/>
      <c r="DA135" s="71"/>
      <c r="DB135" s="71"/>
      <c r="DC135" s="71"/>
      <c r="DD135" s="71"/>
      <c r="DE135" s="71"/>
      <c r="DF135" s="71"/>
      <c r="DG135" s="71"/>
      <c r="DH135" s="71"/>
      <c r="DI135" s="71"/>
      <c r="DJ135" s="71"/>
      <c r="DK135" s="71"/>
      <c r="DL135" s="71"/>
      <c r="DM135" s="71"/>
      <c r="DN135" s="71"/>
      <c r="DO135" s="71"/>
      <c r="DP135" s="71"/>
      <c r="DQ135" s="71"/>
      <c r="DR135" s="71"/>
      <c r="DS135" s="71"/>
      <c r="DT135" s="71"/>
      <c r="DU135" s="71"/>
      <c r="DV135" s="71"/>
      <c r="DW135" s="71"/>
      <c r="DX135" s="71"/>
      <c r="DY135" s="71"/>
      <c r="DZ135" s="71"/>
      <c r="EA135" s="71"/>
      <c r="EB135" s="71"/>
      <c r="EC135" s="71"/>
      <c r="ED135" s="71"/>
      <c r="EE135" s="71"/>
      <c r="EF135" s="71"/>
      <c r="EG135" s="71"/>
      <c r="EH135" s="71"/>
      <c r="EI135" s="71"/>
      <c r="EJ135" s="71"/>
      <c r="EK135" s="71"/>
      <c r="EL135" s="71"/>
      <c r="EM135" s="71"/>
      <c r="EN135" s="71"/>
      <c r="EO135" s="71"/>
      <c r="EP135" s="71"/>
      <c r="EQ135" s="71"/>
      <c r="ER135" s="71"/>
      <c r="ES135" s="71"/>
      <c r="ET135" s="71"/>
      <c r="EU135" s="71"/>
      <c r="EV135" s="71"/>
      <c r="EW135" s="71"/>
      <c r="EX135" s="71"/>
      <c r="EY135" s="71"/>
      <c r="EZ135" s="71"/>
      <c r="FA135" s="71"/>
      <c r="FB135" s="71"/>
      <c r="FC135" s="71"/>
      <c r="FD135" s="71"/>
      <c r="FE135" s="71"/>
      <c r="FF135" s="71"/>
      <c r="FG135" s="71"/>
      <c r="FH135" s="71"/>
      <c r="FI135" s="71"/>
      <c r="FJ135" s="71"/>
      <c r="FK135" s="71"/>
      <c r="FL135" s="71"/>
      <c r="FM135" s="71"/>
      <c r="FN135" s="71"/>
      <c r="FO135" s="71"/>
      <c r="FP135" s="71"/>
      <c r="FQ135" s="71"/>
      <c r="FR135" s="71"/>
      <c r="FS135" s="71"/>
      <c r="FT135" s="71"/>
      <c r="FU135" s="71"/>
      <c r="FV135" s="71"/>
      <c r="FW135" s="71"/>
      <c r="FX135" s="71"/>
      <c r="FY135" s="71"/>
      <c r="FZ135" s="71"/>
      <c r="GA135" s="71"/>
      <c r="GB135" s="71"/>
      <c r="GC135" s="71"/>
      <c r="GD135" s="71"/>
      <c r="GE135" s="71"/>
      <c r="GF135" s="71"/>
      <c r="GG135" s="71"/>
      <c r="GH135" s="71"/>
      <c r="GI135" s="71"/>
      <c r="GJ135" s="71"/>
      <c r="GK135" s="71"/>
      <c r="GL135" s="71"/>
      <c r="GM135" s="71"/>
      <c r="GN135" s="71"/>
      <c r="GO135" s="71"/>
      <c r="GP135" s="71"/>
      <c r="GQ135" s="71"/>
      <c r="GR135" s="71"/>
      <c r="GS135" s="71"/>
      <c r="GT135" s="71"/>
      <c r="GU135" s="71"/>
      <c r="GV135" s="71"/>
      <c r="GW135" s="71"/>
      <c r="GX135" s="71"/>
      <c r="GY135" s="71"/>
      <c r="GZ135" s="71"/>
      <c r="HA135" s="71"/>
      <c r="HB135" s="71"/>
      <c r="HC135" s="71"/>
      <c r="HD135" s="71"/>
      <c r="HE135" s="71"/>
      <c r="HF135" s="71"/>
      <c r="HG135" s="71"/>
      <c r="HH135" s="71"/>
      <c r="HI135" s="71"/>
      <c r="HJ135" s="71"/>
      <c r="HK135" s="71"/>
      <c r="HL135" s="71"/>
      <c r="HM135" s="71"/>
      <c r="HN135" s="71"/>
      <c r="HO135" s="71"/>
      <c r="HP135" s="71"/>
      <c r="HQ135" s="71"/>
      <c r="HR135" s="71"/>
      <c r="HS135" s="71"/>
      <c r="HT135" s="71"/>
      <c r="HU135" s="71"/>
      <c r="HV135" s="71"/>
      <c r="HW135" s="71"/>
      <c r="HX135" s="71"/>
      <c r="HY135" s="71"/>
      <c r="HZ135" s="71"/>
      <c r="IA135" s="71"/>
      <c r="IB135" s="71"/>
      <c r="IC135" s="71"/>
      <c r="ID135" s="71"/>
      <c r="IE135" s="71"/>
      <c r="IF135" s="71"/>
      <c r="IG135" s="71"/>
      <c r="IH135" s="71"/>
      <c r="II135" s="71"/>
      <c r="IJ135" s="71"/>
      <c r="IK135" s="71"/>
    </row>
    <row r="136" spans="1:245" s="66" customFormat="1" ht="28.5">
      <c r="A136" s="76">
        <v>51</v>
      </c>
      <c r="B136" s="32" t="s">
        <v>71</v>
      </c>
      <c r="C136" s="33" t="s">
        <v>46</v>
      </c>
      <c r="D136" s="58" t="s">
        <v>132</v>
      </c>
      <c r="E136" s="32" t="s">
        <v>17</v>
      </c>
      <c r="F136" s="32">
        <v>11</v>
      </c>
      <c r="G136" s="34"/>
      <c r="H136" s="34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1"/>
      <c r="AL136" s="71"/>
      <c r="AM136" s="71"/>
      <c r="AN136" s="71"/>
      <c r="AO136" s="71"/>
      <c r="AP136" s="71"/>
      <c r="AQ136" s="71"/>
      <c r="AR136" s="71"/>
      <c r="AS136" s="71"/>
      <c r="AT136" s="71"/>
      <c r="AU136" s="71"/>
      <c r="AV136" s="71"/>
      <c r="AW136" s="71"/>
      <c r="AX136" s="71"/>
      <c r="AY136" s="71"/>
      <c r="AZ136" s="71"/>
      <c r="BA136" s="71"/>
      <c r="BB136" s="71"/>
      <c r="BC136" s="71"/>
      <c r="BD136" s="71"/>
      <c r="BE136" s="71"/>
      <c r="BF136" s="71"/>
      <c r="BG136" s="71"/>
      <c r="BH136" s="71"/>
      <c r="BI136" s="71"/>
      <c r="BJ136" s="71"/>
      <c r="BK136" s="71"/>
      <c r="BL136" s="71"/>
      <c r="BM136" s="71"/>
      <c r="BN136" s="71"/>
      <c r="BO136" s="71"/>
      <c r="BP136" s="71"/>
      <c r="BQ136" s="71"/>
      <c r="BR136" s="71"/>
      <c r="BS136" s="71"/>
      <c r="BT136" s="71"/>
      <c r="BU136" s="71"/>
      <c r="BV136" s="71"/>
      <c r="BW136" s="71"/>
      <c r="BX136" s="71"/>
      <c r="BY136" s="71"/>
      <c r="BZ136" s="71"/>
      <c r="CA136" s="71"/>
      <c r="CB136" s="71"/>
      <c r="CC136" s="71"/>
      <c r="CD136" s="71"/>
      <c r="CE136" s="71"/>
      <c r="CF136" s="71"/>
      <c r="CG136" s="71"/>
      <c r="CH136" s="71"/>
      <c r="CI136" s="71"/>
      <c r="CJ136" s="71"/>
      <c r="CK136" s="71"/>
      <c r="CL136" s="71"/>
      <c r="CM136" s="71"/>
      <c r="CN136" s="71"/>
      <c r="CO136" s="71"/>
      <c r="CP136" s="71"/>
      <c r="CQ136" s="71"/>
      <c r="CR136" s="71"/>
      <c r="CS136" s="71"/>
      <c r="CT136" s="71"/>
      <c r="CU136" s="71"/>
      <c r="CV136" s="71"/>
      <c r="CW136" s="71"/>
      <c r="CX136" s="71"/>
      <c r="CY136" s="71"/>
      <c r="CZ136" s="71"/>
      <c r="DA136" s="71"/>
      <c r="DB136" s="71"/>
      <c r="DC136" s="71"/>
      <c r="DD136" s="71"/>
      <c r="DE136" s="71"/>
      <c r="DF136" s="71"/>
      <c r="DG136" s="71"/>
      <c r="DH136" s="71"/>
      <c r="DI136" s="71"/>
      <c r="DJ136" s="71"/>
      <c r="DK136" s="71"/>
      <c r="DL136" s="71"/>
      <c r="DM136" s="71"/>
      <c r="DN136" s="71"/>
      <c r="DO136" s="71"/>
      <c r="DP136" s="71"/>
      <c r="DQ136" s="71"/>
      <c r="DR136" s="71"/>
      <c r="DS136" s="71"/>
      <c r="DT136" s="71"/>
      <c r="DU136" s="71"/>
      <c r="DV136" s="71"/>
      <c r="DW136" s="71"/>
      <c r="DX136" s="71"/>
      <c r="DY136" s="71"/>
      <c r="DZ136" s="71"/>
      <c r="EA136" s="71"/>
      <c r="EB136" s="71"/>
      <c r="EC136" s="71"/>
      <c r="ED136" s="71"/>
      <c r="EE136" s="71"/>
      <c r="EF136" s="71"/>
      <c r="EG136" s="71"/>
      <c r="EH136" s="71"/>
      <c r="EI136" s="71"/>
      <c r="EJ136" s="71"/>
      <c r="EK136" s="71"/>
      <c r="EL136" s="71"/>
      <c r="EM136" s="71"/>
      <c r="EN136" s="71"/>
      <c r="EO136" s="71"/>
      <c r="EP136" s="71"/>
      <c r="EQ136" s="71"/>
      <c r="ER136" s="71"/>
      <c r="ES136" s="71"/>
      <c r="ET136" s="71"/>
      <c r="EU136" s="71"/>
      <c r="EV136" s="71"/>
      <c r="EW136" s="71"/>
      <c r="EX136" s="71"/>
      <c r="EY136" s="71"/>
      <c r="EZ136" s="71"/>
      <c r="FA136" s="71"/>
      <c r="FB136" s="71"/>
      <c r="FC136" s="71"/>
      <c r="FD136" s="71"/>
      <c r="FE136" s="71"/>
      <c r="FF136" s="71"/>
      <c r="FG136" s="71"/>
      <c r="FH136" s="71"/>
      <c r="FI136" s="71"/>
      <c r="FJ136" s="71"/>
      <c r="FK136" s="71"/>
      <c r="FL136" s="71"/>
      <c r="FM136" s="71"/>
      <c r="FN136" s="71"/>
      <c r="FO136" s="71"/>
      <c r="FP136" s="71"/>
      <c r="FQ136" s="71"/>
      <c r="FR136" s="71"/>
      <c r="FS136" s="71"/>
      <c r="FT136" s="71"/>
      <c r="FU136" s="71"/>
      <c r="FV136" s="71"/>
      <c r="FW136" s="71"/>
      <c r="FX136" s="71"/>
      <c r="FY136" s="71"/>
      <c r="FZ136" s="71"/>
      <c r="GA136" s="71"/>
      <c r="GB136" s="71"/>
      <c r="GC136" s="71"/>
      <c r="GD136" s="71"/>
      <c r="GE136" s="71"/>
      <c r="GF136" s="71"/>
      <c r="GG136" s="71"/>
      <c r="GH136" s="71"/>
      <c r="GI136" s="71"/>
      <c r="GJ136" s="71"/>
      <c r="GK136" s="71"/>
      <c r="GL136" s="71"/>
      <c r="GM136" s="71"/>
      <c r="GN136" s="71"/>
      <c r="GO136" s="71"/>
      <c r="GP136" s="71"/>
      <c r="GQ136" s="71"/>
      <c r="GR136" s="71"/>
      <c r="GS136" s="71"/>
      <c r="GT136" s="71"/>
      <c r="GU136" s="71"/>
      <c r="GV136" s="71"/>
      <c r="GW136" s="71"/>
      <c r="GX136" s="71"/>
      <c r="GY136" s="71"/>
      <c r="GZ136" s="71"/>
      <c r="HA136" s="71"/>
      <c r="HB136" s="71"/>
      <c r="HC136" s="71"/>
      <c r="HD136" s="71"/>
      <c r="HE136" s="71"/>
      <c r="HF136" s="71"/>
      <c r="HG136" s="71"/>
      <c r="HH136" s="71"/>
      <c r="HI136" s="71"/>
      <c r="HJ136" s="71"/>
      <c r="HK136" s="71"/>
      <c r="HL136" s="71"/>
      <c r="HM136" s="71"/>
      <c r="HN136" s="71"/>
      <c r="HO136" s="71"/>
      <c r="HP136" s="71"/>
      <c r="HQ136" s="71"/>
      <c r="HR136" s="71"/>
      <c r="HS136" s="71"/>
      <c r="HT136" s="71"/>
      <c r="HU136" s="71"/>
      <c r="HV136" s="71"/>
      <c r="HW136" s="71"/>
      <c r="HX136" s="71"/>
      <c r="HY136" s="71"/>
      <c r="HZ136" s="71"/>
      <c r="IA136" s="71"/>
      <c r="IB136" s="71"/>
      <c r="IC136" s="71"/>
      <c r="ID136" s="71"/>
      <c r="IE136" s="71"/>
      <c r="IF136" s="71"/>
      <c r="IG136" s="71"/>
      <c r="IH136" s="71"/>
      <c r="II136" s="71"/>
      <c r="IJ136" s="71"/>
      <c r="IK136" s="71"/>
    </row>
    <row r="137" spans="1:245" s="66" customFormat="1" ht="25.5" customHeight="1">
      <c r="A137" s="76">
        <v>52</v>
      </c>
      <c r="B137" s="32" t="s">
        <v>71</v>
      </c>
      <c r="C137" s="33" t="s">
        <v>73</v>
      </c>
      <c r="D137" s="58" t="s">
        <v>133</v>
      </c>
      <c r="E137" s="32" t="s">
        <v>17</v>
      </c>
      <c r="F137" s="32">
        <v>35</v>
      </c>
      <c r="G137" s="34"/>
      <c r="H137" s="34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71"/>
      <c r="AX137" s="71"/>
      <c r="AY137" s="71"/>
      <c r="AZ137" s="71"/>
      <c r="BA137" s="71"/>
      <c r="BB137" s="71"/>
      <c r="BC137" s="71"/>
      <c r="BD137" s="71"/>
      <c r="BE137" s="71"/>
      <c r="BF137" s="71"/>
      <c r="BG137" s="71"/>
      <c r="BH137" s="71"/>
      <c r="BI137" s="71"/>
      <c r="BJ137" s="71"/>
      <c r="BK137" s="71"/>
      <c r="BL137" s="71"/>
      <c r="BM137" s="71"/>
      <c r="BN137" s="71"/>
      <c r="BO137" s="71"/>
      <c r="BP137" s="71"/>
      <c r="BQ137" s="71"/>
      <c r="BR137" s="71"/>
      <c r="BS137" s="71"/>
      <c r="BT137" s="71"/>
      <c r="BU137" s="71"/>
      <c r="BV137" s="71"/>
      <c r="BW137" s="71"/>
      <c r="BX137" s="71"/>
      <c r="BY137" s="71"/>
      <c r="BZ137" s="71"/>
      <c r="CA137" s="71"/>
      <c r="CB137" s="71"/>
      <c r="CC137" s="71"/>
      <c r="CD137" s="71"/>
      <c r="CE137" s="71"/>
      <c r="CF137" s="71"/>
      <c r="CG137" s="71"/>
      <c r="CH137" s="71"/>
      <c r="CI137" s="71"/>
      <c r="CJ137" s="71"/>
      <c r="CK137" s="71"/>
      <c r="CL137" s="71"/>
      <c r="CM137" s="71"/>
      <c r="CN137" s="71"/>
      <c r="CO137" s="71"/>
      <c r="CP137" s="71"/>
      <c r="CQ137" s="71"/>
      <c r="CR137" s="71"/>
      <c r="CS137" s="71"/>
      <c r="CT137" s="71"/>
      <c r="CU137" s="71"/>
      <c r="CV137" s="71"/>
      <c r="CW137" s="71"/>
      <c r="CX137" s="71"/>
      <c r="CY137" s="71"/>
      <c r="CZ137" s="71"/>
      <c r="DA137" s="71"/>
      <c r="DB137" s="71"/>
      <c r="DC137" s="71"/>
      <c r="DD137" s="71"/>
      <c r="DE137" s="71"/>
      <c r="DF137" s="71"/>
      <c r="DG137" s="71"/>
      <c r="DH137" s="71"/>
      <c r="DI137" s="71"/>
      <c r="DJ137" s="71"/>
      <c r="DK137" s="71"/>
      <c r="DL137" s="71"/>
      <c r="DM137" s="71"/>
      <c r="DN137" s="71"/>
      <c r="DO137" s="71"/>
      <c r="DP137" s="71"/>
      <c r="DQ137" s="71"/>
      <c r="DR137" s="71"/>
      <c r="DS137" s="71"/>
      <c r="DT137" s="71"/>
      <c r="DU137" s="71"/>
      <c r="DV137" s="71"/>
      <c r="DW137" s="71"/>
      <c r="DX137" s="71"/>
      <c r="DY137" s="71"/>
      <c r="DZ137" s="71"/>
      <c r="EA137" s="71"/>
      <c r="EB137" s="71"/>
      <c r="EC137" s="71"/>
      <c r="ED137" s="71"/>
      <c r="EE137" s="71"/>
      <c r="EF137" s="71"/>
      <c r="EG137" s="71"/>
      <c r="EH137" s="71"/>
      <c r="EI137" s="71"/>
      <c r="EJ137" s="71"/>
      <c r="EK137" s="71"/>
      <c r="EL137" s="71"/>
      <c r="EM137" s="71"/>
      <c r="EN137" s="71"/>
      <c r="EO137" s="71"/>
      <c r="EP137" s="71"/>
      <c r="EQ137" s="71"/>
      <c r="ER137" s="71"/>
      <c r="ES137" s="71"/>
      <c r="ET137" s="71"/>
      <c r="EU137" s="71"/>
      <c r="EV137" s="71"/>
      <c r="EW137" s="71"/>
      <c r="EX137" s="71"/>
      <c r="EY137" s="71"/>
      <c r="EZ137" s="71"/>
      <c r="FA137" s="71"/>
      <c r="FB137" s="71"/>
      <c r="FC137" s="71"/>
      <c r="FD137" s="71"/>
      <c r="FE137" s="71"/>
      <c r="FF137" s="71"/>
      <c r="FG137" s="71"/>
      <c r="FH137" s="71"/>
      <c r="FI137" s="71"/>
      <c r="FJ137" s="71"/>
      <c r="FK137" s="71"/>
      <c r="FL137" s="71"/>
      <c r="FM137" s="71"/>
      <c r="FN137" s="71"/>
      <c r="FO137" s="71"/>
      <c r="FP137" s="71"/>
      <c r="FQ137" s="71"/>
      <c r="FR137" s="71"/>
      <c r="FS137" s="71"/>
      <c r="FT137" s="71"/>
      <c r="FU137" s="71"/>
      <c r="FV137" s="71"/>
      <c r="FW137" s="71"/>
      <c r="FX137" s="71"/>
      <c r="FY137" s="71"/>
      <c r="FZ137" s="71"/>
      <c r="GA137" s="71"/>
      <c r="GB137" s="71"/>
      <c r="GC137" s="71"/>
      <c r="GD137" s="71"/>
      <c r="GE137" s="71"/>
      <c r="GF137" s="71"/>
      <c r="GG137" s="71"/>
      <c r="GH137" s="71"/>
      <c r="GI137" s="71"/>
      <c r="GJ137" s="71"/>
      <c r="GK137" s="71"/>
      <c r="GL137" s="71"/>
      <c r="GM137" s="71"/>
      <c r="GN137" s="71"/>
      <c r="GO137" s="71"/>
      <c r="GP137" s="71"/>
      <c r="GQ137" s="71"/>
      <c r="GR137" s="71"/>
      <c r="GS137" s="71"/>
      <c r="GT137" s="71"/>
      <c r="GU137" s="71"/>
      <c r="GV137" s="71"/>
      <c r="GW137" s="71"/>
      <c r="GX137" s="71"/>
      <c r="GY137" s="71"/>
      <c r="GZ137" s="71"/>
      <c r="HA137" s="71"/>
      <c r="HB137" s="71"/>
      <c r="HC137" s="71"/>
      <c r="HD137" s="71"/>
      <c r="HE137" s="71"/>
      <c r="HF137" s="71"/>
      <c r="HG137" s="71"/>
      <c r="HH137" s="71"/>
      <c r="HI137" s="71"/>
      <c r="HJ137" s="71"/>
      <c r="HK137" s="71"/>
      <c r="HL137" s="71"/>
      <c r="HM137" s="71"/>
      <c r="HN137" s="71"/>
      <c r="HO137" s="71"/>
      <c r="HP137" s="71"/>
      <c r="HQ137" s="71"/>
      <c r="HR137" s="71"/>
      <c r="HS137" s="71"/>
      <c r="HT137" s="71"/>
      <c r="HU137" s="71"/>
      <c r="HV137" s="71"/>
      <c r="HW137" s="71"/>
      <c r="HX137" s="71"/>
      <c r="HY137" s="71"/>
      <c r="HZ137" s="71"/>
      <c r="IA137" s="71"/>
      <c r="IB137" s="71"/>
      <c r="IC137" s="71"/>
      <c r="ID137" s="71"/>
      <c r="IE137" s="71"/>
      <c r="IF137" s="71"/>
      <c r="IG137" s="71"/>
      <c r="IH137" s="71"/>
      <c r="II137" s="71"/>
      <c r="IJ137" s="71"/>
      <c r="IK137" s="71"/>
    </row>
    <row r="138" spans="1:245" s="66" customFormat="1" ht="23.25" customHeight="1">
      <c r="A138" s="76">
        <v>53</v>
      </c>
      <c r="B138" s="32" t="s">
        <v>71</v>
      </c>
      <c r="C138" s="33" t="s">
        <v>24</v>
      </c>
      <c r="D138" s="58" t="s">
        <v>134</v>
      </c>
      <c r="E138" s="32" t="s">
        <v>17</v>
      </c>
      <c r="F138" s="32">
        <v>33</v>
      </c>
      <c r="G138" s="34"/>
      <c r="H138" s="34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  <c r="AW138" s="71"/>
      <c r="AX138" s="71"/>
      <c r="AY138" s="71"/>
      <c r="AZ138" s="71"/>
      <c r="BA138" s="71"/>
      <c r="BB138" s="71"/>
      <c r="BC138" s="71"/>
      <c r="BD138" s="71"/>
      <c r="BE138" s="71"/>
      <c r="BF138" s="71"/>
      <c r="BG138" s="71"/>
      <c r="BH138" s="71"/>
      <c r="BI138" s="71"/>
      <c r="BJ138" s="71"/>
      <c r="BK138" s="71"/>
      <c r="BL138" s="71"/>
      <c r="BM138" s="71"/>
      <c r="BN138" s="71"/>
      <c r="BO138" s="71"/>
      <c r="BP138" s="71"/>
      <c r="BQ138" s="71"/>
      <c r="BR138" s="71"/>
      <c r="BS138" s="71"/>
      <c r="BT138" s="71"/>
      <c r="BU138" s="71"/>
      <c r="BV138" s="71"/>
      <c r="BW138" s="71"/>
      <c r="BX138" s="71"/>
      <c r="BY138" s="71"/>
      <c r="BZ138" s="71"/>
      <c r="CA138" s="71"/>
      <c r="CB138" s="71"/>
      <c r="CC138" s="71"/>
      <c r="CD138" s="71"/>
      <c r="CE138" s="71"/>
      <c r="CF138" s="71"/>
      <c r="CG138" s="71"/>
      <c r="CH138" s="71"/>
      <c r="CI138" s="71"/>
      <c r="CJ138" s="71"/>
      <c r="CK138" s="71"/>
      <c r="CL138" s="71"/>
      <c r="CM138" s="71"/>
      <c r="CN138" s="71"/>
      <c r="CO138" s="71"/>
      <c r="CP138" s="71"/>
      <c r="CQ138" s="71"/>
      <c r="CR138" s="71"/>
      <c r="CS138" s="71"/>
      <c r="CT138" s="71"/>
      <c r="CU138" s="71"/>
      <c r="CV138" s="71"/>
      <c r="CW138" s="71"/>
      <c r="CX138" s="71"/>
      <c r="CY138" s="71"/>
      <c r="CZ138" s="71"/>
      <c r="DA138" s="71"/>
      <c r="DB138" s="71"/>
      <c r="DC138" s="71"/>
      <c r="DD138" s="71"/>
      <c r="DE138" s="71"/>
      <c r="DF138" s="71"/>
      <c r="DG138" s="71"/>
      <c r="DH138" s="71"/>
      <c r="DI138" s="71"/>
      <c r="DJ138" s="71"/>
      <c r="DK138" s="71"/>
      <c r="DL138" s="71"/>
      <c r="DM138" s="71"/>
      <c r="DN138" s="71"/>
      <c r="DO138" s="71"/>
      <c r="DP138" s="71"/>
      <c r="DQ138" s="71"/>
      <c r="DR138" s="71"/>
      <c r="DS138" s="71"/>
      <c r="DT138" s="71"/>
      <c r="DU138" s="71"/>
      <c r="DV138" s="71"/>
      <c r="DW138" s="71"/>
      <c r="DX138" s="71"/>
      <c r="DY138" s="71"/>
      <c r="DZ138" s="71"/>
      <c r="EA138" s="71"/>
      <c r="EB138" s="71"/>
      <c r="EC138" s="71"/>
      <c r="ED138" s="71"/>
      <c r="EE138" s="71"/>
      <c r="EF138" s="71"/>
      <c r="EG138" s="71"/>
      <c r="EH138" s="71"/>
      <c r="EI138" s="71"/>
      <c r="EJ138" s="71"/>
      <c r="EK138" s="71"/>
      <c r="EL138" s="71"/>
      <c r="EM138" s="71"/>
      <c r="EN138" s="71"/>
      <c r="EO138" s="71"/>
      <c r="EP138" s="71"/>
      <c r="EQ138" s="71"/>
      <c r="ER138" s="71"/>
      <c r="ES138" s="71"/>
      <c r="ET138" s="71"/>
      <c r="EU138" s="71"/>
      <c r="EV138" s="71"/>
      <c r="EW138" s="71"/>
      <c r="EX138" s="71"/>
      <c r="EY138" s="71"/>
      <c r="EZ138" s="71"/>
      <c r="FA138" s="71"/>
      <c r="FB138" s="71"/>
      <c r="FC138" s="71"/>
      <c r="FD138" s="71"/>
      <c r="FE138" s="71"/>
      <c r="FF138" s="71"/>
      <c r="FG138" s="71"/>
      <c r="FH138" s="71"/>
      <c r="FI138" s="71"/>
      <c r="FJ138" s="71"/>
      <c r="FK138" s="71"/>
      <c r="FL138" s="71"/>
      <c r="FM138" s="71"/>
      <c r="FN138" s="71"/>
      <c r="FO138" s="71"/>
      <c r="FP138" s="71"/>
      <c r="FQ138" s="71"/>
      <c r="FR138" s="71"/>
      <c r="FS138" s="71"/>
      <c r="FT138" s="71"/>
      <c r="FU138" s="71"/>
      <c r="FV138" s="71"/>
      <c r="FW138" s="71"/>
      <c r="FX138" s="71"/>
      <c r="FY138" s="71"/>
      <c r="FZ138" s="71"/>
      <c r="GA138" s="71"/>
      <c r="GB138" s="71"/>
      <c r="GC138" s="71"/>
      <c r="GD138" s="71"/>
      <c r="GE138" s="71"/>
      <c r="GF138" s="71"/>
      <c r="GG138" s="71"/>
      <c r="GH138" s="71"/>
      <c r="GI138" s="71"/>
      <c r="GJ138" s="71"/>
      <c r="GK138" s="71"/>
      <c r="GL138" s="71"/>
      <c r="GM138" s="71"/>
      <c r="GN138" s="71"/>
      <c r="GO138" s="71"/>
      <c r="GP138" s="71"/>
      <c r="GQ138" s="71"/>
      <c r="GR138" s="71"/>
      <c r="GS138" s="71"/>
      <c r="GT138" s="71"/>
      <c r="GU138" s="71"/>
      <c r="GV138" s="71"/>
      <c r="GW138" s="71"/>
      <c r="GX138" s="71"/>
      <c r="GY138" s="71"/>
      <c r="GZ138" s="71"/>
      <c r="HA138" s="71"/>
      <c r="HB138" s="71"/>
      <c r="HC138" s="71"/>
      <c r="HD138" s="71"/>
      <c r="HE138" s="71"/>
      <c r="HF138" s="71"/>
      <c r="HG138" s="71"/>
      <c r="HH138" s="71"/>
      <c r="HI138" s="71"/>
      <c r="HJ138" s="71"/>
      <c r="HK138" s="71"/>
      <c r="HL138" s="71"/>
      <c r="HM138" s="71"/>
      <c r="HN138" s="71"/>
      <c r="HO138" s="71"/>
      <c r="HP138" s="71"/>
      <c r="HQ138" s="71"/>
      <c r="HR138" s="71"/>
      <c r="HS138" s="71"/>
      <c r="HT138" s="71"/>
      <c r="HU138" s="71"/>
      <c r="HV138" s="71"/>
      <c r="HW138" s="71"/>
      <c r="HX138" s="71"/>
      <c r="HY138" s="71"/>
      <c r="HZ138" s="71"/>
      <c r="IA138" s="71"/>
      <c r="IB138" s="71"/>
      <c r="IC138" s="71"/>
      <c r="ID138" s="71"/>
      <c r="IE138" s="71"/>
      <c r="IF138" s="71"/>
      <c r="IG138" s="71"/>
      <c r="IH138" s="71"/>
      <c r="II138" s="71"/>
      <c r="IJ138" s="71"/>
      <c r="IK138" s="71"/>
    </row>
    <row r="139" spans="1:245" s="66" customFormat="1" ht="28.5">
      <c r="A139" s="76">
        <v>54</v>
      </c>
      <c r="B139" s="32" t="s">
        <v>71</v>
      </c>
      <c r="C139" s="33" t="s">
        <v>46</v>
      </c>
      <c r="D139" s="58" t="s">
        <v>135</v>
      </c>
      <c r="E139" s="32" t="s">
        <v>21</v>
      </c>
      <c r="F139" s="32">
        <v>0.4</v>
      </c>
      <c r="G139" s="34"/>
      <c r="H139" s="34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1"/>
      <c r="AX139" s="71"/>
      <c r="AY139" s="71"/>
      <c r="AZ139" s="71"/>
      <c r="BA139" s="71"/>
      <c r="BB139" s="71"/>
      <c r="BC139" s="71"/>
      <c r="BD139" s="71"/>
      <c r="BE139" s="71"/>
      <c r="BF139" s="71"/>
      <c r="BG139" s="71"/>
      <c r="BH139" s="71"/>
      <c r="BI139" s="71"/>
      <c r="BJ139" s="71"/>
      <c r="BK139" s="71"/>
      <c r="BL139" s="71"/>
      <c r="BM139" s="71"/>
      <c r="BN139" s="71"/>
      <c r="BO139" s="71"/>
      <c r="BP139" s="71"/>
      <c r="BQ139" s="71"/>
      <c r="BR139" s="71"/>
      <c r="BS139" s="71"/>
      <c r="BT139" s="71"/>
      <c r="BU139" s="71"/>
      <c r="BV139" s="71"/>
      <c r="BW139" s="71"/>
      <c r="BX139" s="71"/>
      <c r="BY139" s="71"/>
      <c r="BZ139" s="71"/>
      <c r="CA139" s="71"/>
      <c r="CB139" s="71"/>
      <c r="CC139" s="71"/>
      <c r="CD139" s="71"/>
      <c r="CE139" s="71"/>
      <c r="CF139" s="71"/>
      <c r="CG139" s="71"/>
      <c r="CH139" s="71"/>
      <c r="CI139" s="71"/>
      <c r="CJ139" s="71"/>
      <c r="CK139" s="71"/>
      <c r="CL139" s="71"/>
      <c r="CM139" s="71"/>
      <c r="CN139" s="71"/>
      <c r="CO139" s="71"/>
      <c r="CP139" s="71"/>
      <c r="CQ139" s="71"/>
      <c r="CR139" s="71"/>
      <c r="CS139" s="71"/>
      <c r="CT139" s="71"/>
      <c r="CU139" s="71"/>
      <c r="CV139" s="71"/>
      <c r="CW139" s="71"/>
      <c r="CX139" s="71"/>
      <c r="CY139" s="71"/>
      <c r="CZ139" s="71"/>
      <c r="DA139" s="71"/>
      <c r="DB139" s="71"/>
      <c r="DC139" s="71"/>
      <c r="DD139" s="71"/>
      <c r="DE139" s="71"/>
      <c r="DF139" s="71"/>
      <c r="DG139" s="71"/>
      <c r="DH139" s="71"/>
      <c r="DI139" s="71"/>
      <c r="DJ139" s="71"/>
      <c r="DK139" s="71"/>
      <c r="DL139" s="71"/>
      <c r="DM139" s="71"/>
      <c r="DN139" s="71"/>
      <c r="DO139" s="71"/>
      <c r="DP139" s="71"/>
      <c r="DQ139" s="71"/>
      <c r="DR139" s="71"/>
      <c r="DS139" s="71"/>
      <c r="DT139" s="71"/>
      <c r="DU139" s="71"/>
      <c r="DV139" s="71"/>
      <c r="DW139" s="71"/>
      <c r="DX139" s="71"/>
      <c r="DY139" s="71"/>
      <c r="DZ139" s="71"/>
      <c r="EA139" s="71"/>
      <c r="EB139" s="71"/>
      <c r="EC139" s="71"/>
      <c r="ED139" s="71"/>
      <c r="EE139" s="71"/>
      <c r="EF139" s="71"/>
      <c r="EG139" s="71"/>
      <c r="EH139" s="71"/>
      <c r="EI139" s="71"/>
      <c r="EJ139" s="71"/>
      <c r="EK139" s="71"/>
      <c r="EL139" s="71"/>
      <c r="EM139" s="71"/>
      <c r="EN139" s="71"/>
      <c r="EO139" s="71"/>
      <c r="EP139" s="71"/>
      <c r="EQ139" s="71"/>
      <c r="ER139" s="71"/>
      <c r="ES139" s="71"/>
      <c r="ET139" s="71"/>
      <c r="EU139" s="71"/>
      <c r="EV139" s="71"/>
      <c r="EW139" s="71"/>
      <c r="EX139" s="71"/>
      <c r="EY139" s="71"/>
      <c r="EZ139" s="71"/>
      <c r="FA139" s="71"/>
      <c r="FB139" s="71"/>
      <c r="FC139" s="71"/>
      <c r="FD139" s="71"/>
      <c r="FE139" s="71"/>
      <c r="FF139" s="71"/>
      <c r="FG139" s="71"/>
      <c r="FH139" s="71"/>
      <c r="FI139" s="71"/>
      <c r="FJ139" s="71"/>
      <c r="FK139" s="71"/>
      <c r="FL139" s="71"/>
      <c r="FM139" s="71"/>
      <c r="FN139" s="71"/>
      <c r="FO139" s="71"/>
      <c r="FP139" s="71"/>
      <c r="FQ139" s="71"/>
      <c r="FR139" s="71"/>
      <c r="FS139" s="71"/>
      <c r="FT139" s="71"/>
      <c r="FU139" s="71"/>
      <c r="FV139" s="71"/>
      <c r="FW139" s="71"/>
      <c r="FX139" s="71"/>
      <c r="FY139" s="71"/>
      <c r="FZ139" s="71"/>
      <c r="GA139" s="71"/>
      <c r="GB139" s="71"/>
      <c r="GC139" s="71"/>
      <c r="GD139" s="71"/>
      <c r="GE139" s="71"/>
      <c r="GF139" s="71"/>
      <c r="GG139" s="71"/>
      <c r="GH139" s="71"/>
      <c r="GI139" s="71"/>
      <c r="GJ139" s="71"/>
      <c r="GK139" s="71"/>
      <c r="GL139" s="71"/>
      <c r="GM139" s="71"/>
      <c r="GN139" s="71"/>
      <c r="GO139" s="71"/>
      <c r="GP139" s="71"/>
      <c r="GQ139" s="71"/>
      <c r="GR139" s="71"/>
      <c r="GS139" s="71"/>
      <c r="GT139" s="71"/>
      <c r="GU139" s="71"/>
      <c r="GV139" s="71"/>
      <c r="GW139" s="71"/>
      <c r="GX139" s="71"/>
      <c r="GY139" s="71"/>
      <c r="GZ139" s="71"/>
      <c r="HA139" s="71"/>
      <c r="HB139" s="71"/>
      <c r="HC139" s="71"/>
      <c r="HD139" s="71"/>
      <c r="HE139" s="71"/>
      <c r="HF139" s="71"/>
      <c r="HG139" s="71"/>
      <c r="HH139" s="71"/>
      <c r="HI139" s="71"/>
      <c r="HJ139" s="71"/>
      <c r="HK139" s="71"/>
      <c r="HL139" s="71"/>
      <c r="HM139" s="71"/>
      <c r="HN139" s="71"/>
      <c r="HO139" s="71"/>
      <c r="HP139" s="71"/>
      <c r="HQ139" s="71"/>
      <c r="HR139" s="71"/>
      <c r="HS139" s="71"/>
      <c r="HT139" s="71"/>
      <c r="HU139" s="71"/>
      <c r="HV139" s="71"/>
      <c r="HW139" s="71"/>
      <c r="HX139" s="71"/>
      <c r="HY139" s="71"/>
      <c r="HZ139" s="71"/>
      <c r="IA139" s="71"/>
      <c r="IB139" s="71"/>
      <c r="IC139" s="71"/>
      <c r="ID139" s="71"/>
      <c r="IE139" s="71"/>
      <c r="IF139" s="71"/>
      <c r="IG139" s="71"/>
      <c r="IH139" s="71"/>
      <c r="II139" s="71"/>
      <c r="IJ139" s="71"/>
      <c r="IK139" s="71"/>
    </row>
    <row r="140" spans="1:245" s="66" customFormat="1" ht="24" customHeight="1">
      <c r="A140" s="76">
        <v>55</v>
      </c>
      <c r="B140" s="32" t="s">
        <v>71</v>
      </c>
      <c r="C140" s="33" t="s">
        <v>16</v>
      </c>
      <c r="D140" s="58" t="s">
        <v>154</v>
      </c>
      <c r="E140" s="32" t="s">
        <v>17</v>
      </c>
      <c r="F140" s="32">
        <v>6</v>
      </c>
      <c r="G140" s="34"/>
      <c r="H140" s="34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/>
      <c r="AQ140" s="71"/>
      <c r="AR140" s="71"/>
      <c r="AS140" s="71"/>
      <c r="AT140" s="71"/>
      <c r="AU140" s="71"/>
      <c r="AV140" s="71"/>
      <c r="AW140" s="71"/>
      <c r="AX140" s="71"/>
      <c r="AY140" s="71"/>
      <c r="AZ140" s="71"/>
      <c r="BA140" s="71"/>
      <c r="BB140" s="71"/>
      <c r="BC140" s="71"/>
      <c r="BD140" s="71"/>
      <c r="BE140" s="71"/>
      <c r="BF140" s="71"/>
      <c r="BG140" s="71"/>
      <c r="BH140" s="71"/>
      <c r="BI140" s="71"/>
      <c r="BJ140" s="71"/>
      <c r="BK140" s="71"/>
      <c r="BL140" s="71"/>
      <c r="BM140" s="71"/>
      <c r="BN140" s="71"/>
      <c r="BO140" s="71"/>
      <c r="BP140" s="71"/>
      <c r="BQ140" s="71"/>
      <c r="BR140" s="71"/>
      <c r="BS140" s="71"/>
      <c r="BT140" s="71"/>
      <c r="BU140" s="71"/>
      <c r="BV140" s="71"/>
      <c r="BW140" s="71"/>
      <c r="BX140" s="71"/>
      <c r="BY140" s="71"/>
      <c r="BZ140" s="71"/>
      <c r="CA140" s="71"/>
      <c r="CB140" s="71"/>
      <c r="CC140" s="71"/>
      <c r="CD140" s="71"/>
      <c r="CE140" s="71"/>
      <c r="CF140" s="71"/>
      <c r="CG140" s="71"/>
      <c r="CH140" s="71"/>
      <c r="CI140" s="71"/>
      <c r="CJ140" s="71"/>
      <c r="CK140" s="71"/>
      <c r="CL140" s="71"/>
      <c r="CM140" s="71"/>
      <c r="CN140" s="71"/>
      <c r="CO140" s="71"/>
      <c r="CP140" s="71"/>
      <c r="CQ140" s="71"/>
      <c r="CR140" s="71"/>
      <c r="CS140" s="71"/>
      <c r="CT140" s="71"/>
      <c r="CU140" s="71"/>
      <c r="CV140" s="71"/>
      <c r="CW140" s="71"/>
      <c r="CX140" s="71"/>
      <c r="CY140" s="71"/>
      <c r="CZ140" s="71"/>
      <c r="DA140" s="71"/>
      <c r="DB140" s="71"/>
      <c r="DC140" s="71"/>
      <c r="DD140" s="71"/>
      <c r="DE140" s="71"/>
      <c r="DF140" s="71"/>
      <c r="DG140" s="71"/>
      <c r="DH140" s="71"/>
      <c r="DI140" s="71"/>
      <c r="DJ140" s="71"/>
      <c r="DK140" s="71"/>
      <c r="DL140" s="71"/>
      <c r="DM140" s="71"/>
      <c r="DN140" s="71"/>
      <c r="DO140" s="71"/>
      <c r="DP140" s="71"/>
      <c r="DQ140" s="71"/>
      <c r="DR140" s="71"/>
      <c r="DS140" s="71"/>
      <c r="DT140" s="71"/>
      <c r="DU140" s="71"/>
      <c r="DV140" s="71"/>
      <c r="DW140" s="71"/>
      <c r="DX140" s="71"/>
      <c r="DY140" s="71"/>
      <c r="DZ140" s="71"/>
      <c r="EA140" s="71"/>
      <c r="EB140" s="71"/>
      <c r="EC140" s="71"/>
      <c r="ED140" s="71"/>
      <c r="EE140" s="71"/>
      <c r="EF140" s="71"/>
      <c r="EG140" s="71"/>
      <c r="EH140" s="71"/>
      <c r="EI140" s="71"/>
      <c r="EJ140" s="71"/>
      <c r="EK140" s="71"/>
      <c r="EL140" s="71"/>
      <c r="EM140" s="71"/>
      <c r="EN140" s="71"/>
      <c r="EO140" s="71"/>
      <c r="EP140" s="71"/>
      <c r="EQ140" s="71"/>
      <c r="ER140" s="71"/>
      <c r="ES140" s="71"/>
      <c r="ET140" s="71"/>
      <c r="EU140" s="71"/>
      <c r="EV140" s="71"/>
      <c r="EW140" s="71"/>
      <c r="EX140" s="71"/>
      <c r="EY140" s="71"/>
      <c r="EZ140" s="71"/>
      <c r="FA140" s="71"/>
      <c r="FB140" s="71"/>
      <c r="FC140" s="71"/>
      <c r="FD140" s="71"/>
      <c r="FE140" s="71"/>
      <c r="FF140" s="71"/>
      <c r="FG140" s="71"/>
      <c r="FH140" s="71"/>
      <c r="FI140" s="71"/>
      <c r="FJ140" s="71"/>
      <c r="FK140" s="71"/>
      <c r="FL140" s="71"/>
      <c r="FM140" s="71"/>
      <c r="FN140" s="71"/>
      <c r="FO140" s="71"/>
      <c r="FP140" s="71"/>
      <c r="FQ140" s="71"/>
      <c r="FR140" s="71"/>
      <c r="FS140" s="71"/>
      <c r="FT140" s="71"/>
      <c r="FU140" s="71"/>
      <c r="FV140" s="71"/>
      <c r="FW140" s="71"/>
      <c r="FX140" s="71"/>
      <c r="FY140" s="71"/>
      <c r="FZ140" s="71"/>
      <c r="GA140" s="71"/>
      <c r="GB140" s="71"/>
      <c r="GC140" s="71"/>
      <c r="GD140" s="71"/>
      <c r="GE140" s="71"/>
      <c r="GF140" s="71"/>
      <c r="GG140" s="71"/>
      <c r="GH140" s="71"/>
      <c r="GI140" s="71"/>
      <c r="GJ140" s="71"/>
      <c r="GK140" s="71"/>
      <c r="GL140" s="71"/>
      <c r="GM140" s="71"/>
      <c r="GN140" s="71"/>
      <c r="GO140" s="71"/>
      <c r="GP140" s="71"/>
      <c r="GQ140" s="71"/>
      <c r="GR140" s="71"/>
      <c r="GS140" s="71"/>
      <c r="GT140" s="71"/>
      <c r="GU140" s="71"/>
      <c r="GV140" s="71"/>
      <c r="GW140" s="71"/>
      <c r="GX140" s="71"/>
      <c r="GY140" s="71"/>
      <c r="GZ140" s="71"/>
      <c r="HA140" s="71"/>
      <c r="HB140" s="71"/>
      <c r="HC140" s="71"/>
      <c r="HD140" s="71"/>
      <c r="HE140" s="71"/>
      <c r="HF140" s="71"/>
      <c r="HG140" s="71"/>
      <c r="HH140" s="71"/>
      <c r="HI140" s="71"/>
      <c r="HJ140" s="71"/>
      <c r="HK140" s="71"/>
      <c r="HL140" s="71"/>
      <c r="HM140" s="71"/>
      <c r="HN140" s="71"/>
      <c r="HO140" s="71"/>
      <c r="HP140" s="71"/>
      <c r="HQ140" s="71"/>
      <c r="HR140" s="71"/>
      <c r="HS140" s="71"/>
      <c r="HT140" s="71"/>
      <c r="HU140" s="71"/>
      <c r="HV140" s="71"/>
      <c r="HW140" s="71"/>
      <c r="HX140" s="71"/>
      <c r="HY140" s="71"/>
      <c r="HZ140" s="71"/>
      <c r="IA140" s="71"/>
      <c r="IB140" s="71"/>
      <c r="IC140" s="71"/>
      <c r="ID140" s="71"/>
      <c r="IE140" s="71"/>
      <c r="IF140" s="71"/>
      <c r="IG140" s="71"/>
      <c r="IH140" s="71"/>
      <c r="II140" s="71"/>
      <c r="IJ140" s="71"/>
      <c r="IK140" s="71"/>
    </row>
    <row r="141" spans="1:245" s="66" customFormat="1" ht="36.75" customHeight="1">
      <c r="A141" s="76">
        <v>56</v>
      </c>
      <c r="B141" s="32" t="s">
        <v>71</v>
      </c>
      <c r="C141" s="33" t="s">
        <v>79</v>
      </c>
      <c r="D141" s="58" t="s">
        <v>175</v>
      </c>
      <c r="E141" s="32" t="s">
        <v>17</v>
      </c>
      <c r="F141" s="32">
        <f>6-2</f>
        <v>4</v>
      </c>
      <c r="G141" s="34"/>
      <c r="H141" s="34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1"/>
      <c r="AX141" s="71"/>
      <c r="AY141" s="71"/>
      <c r="AZ141" s="71"/>
      <c r="BA141" s="71"/>
      <c r="BB141" s="71"/>
      <c r="BC141" s="71"/>
      <c r="BD141" s="71"/>
      <c r="BE141" s="71"/>
      <c r="BF141" s="71"/>
      <c r="BG141" s="71"/>
      <c r="BH141" s="71"/>
      <c r="BI141" s="71"/>
      <c r="BJ141" s="71"/>
      <c r="BK141" s="71"/>
      <c r="BL141" s="71"/>
      <c r="BM141" s="71"/>
      <c r="BN141" s="71"/>
      <c r="BO141" s="71"/>
      <c r="BP141" s="71"/>
      <c r="BQ141" s="71"/>
      <c r="BR141" s="71"/>
      <c r="BS141" s="71"/>
      <c r="BT141" s="71"/>
      <c r="BU141" s="71"/>
      <c r="BV141" s="71"/>
      <c r="BW141" s="71"/>
      <c r="BX141" s="71"/>
      <c r="BY141" s="71"/>
      <c r="BZ141" s="71"/>
      <c r="CA141" s="71"/>
      <c r="CB141" s="71"/>
      <c r="CC141" s="71"/>
      <c r="CD141" s="71"/>
      <c r="CE141" s="71"/>
      <c r="CF141" s="71"/>
      <c r="CG141" s="71"/>
      <c r="CH141" s="71"/>
      <c r="CI141" s="71"/>
      <c r="CJ141" s="71"/>
      <c r="CK141" s="71"/>
      <c r="CL141" s="71"/>
      <c r="CM141" s="71"/>
      <c r="CN141" s="71"/>
      <c r="CO141" s="71"/>
      <c r="CP141" s="71"/>
      <c r="CQ141" s="71"/>
      <c r="CR141" s="71"/>
      <c r="CS141" s="71"/>
      <c r="CT141" s="71"/>
      <c r="CU141" s="71"/>
      <c r="CV141" s="71"/>
      <c r="CW141" s="71"/>
      <c r="CX141" s="71"/>
      <c r="CY141" s="71"/>
      <c r="CZ141" s="71"/>
      <c r="DA141" s="71"/>
      <c r="DB141" s="71"/>
      <c r="DC141" s="71"/>
      <c r="DD141" s="71"/>
      <c r="DE141" s="71"/>
      <c r="DF141" s="71"/>
      <c r="DG141" s="71"/>
      <c r="DH141" s="71"/>
      <c r="DI141" s="71"/>
      <c r="DJ141" s="71"/>
      <c r="DK141" s="71"/>
      <c r="DL141" s="71"/>
      <c r="DM141" s="71"/>
      <c r="DN141" s="71"/>
      <c r="DO141" s="71"/>
      <c r="DP141" s="71"/>
      <c r="DQ141" s="71"/>
      <c r="DR141" s="71"/>
      <c r="DS141" s="71"/>
      <c r="DT141" s="71"/>
      <c r="DU141" s="71"/>
      <c r="DV141" s="71"/>
      <c r="DW141" s="71"/>
      <c r="DX141" s="71"/>
      <c r="DY141" s="71"/>
      <c r="DZ141" s="71"/>
      <c r="EA141" s="71"/>
      <c r="EB141" s="71"/>
      <c r="EC141" s="71"/>
      <c r="ED141" s="71"/>
      <c r="EE141" s="71"/>
      <c r="EF141" s="71"/>
      <c r="EG141" s="71"/>
      <c r="EH141" s="71"/>
      <c r="EI141" s="71"/>
      <c r="EJ141" s="71"/>
      <c r="EK141" s="71"/>
      <c r="EL141" s="71"/>
      <c r="EM141" s="71"/>
      <c r="EN141" s="71"/>
      <c r="EO141" s="71"/>
      <c r="EP141" s="71"/>
      <c r="EQ141" s="71"/>
      <c r="ER141" s="71"/>
      <c r="ES141" s="71"/>
      <c r="ET141" s="71"/>
      <c r="EU141" s="71"/>
      <c r="EV141" s="71"/>
      <c r="EW141" s="71"/>
      <c r="EX141" s="71"/>
      <c r="EY141" s="71"/>
      <c r="EZ141" s="71"/>
      <c r="FA141" s="71"/>
      <c r="FB141" s="71"/>
      <c r="FC141" s="71"/>
      <c r="FD141" s="71"/>
      <c r="FE141" s="71"/>
      <c r="FF141" s="71"/>
      <c r="FG141" s="71"/>
      <c r="FH141" s="71"/>
      <c r="FI141" s="71"/>
      <c r="FJ141" s="71"/>
      <c r="FK141" s="71"/>
      <c r="FL141" s="71"/>
      <c r="FM141" s="71"/>
      <c r="FN141" s="71"/>
      <c r="FO141" s="71"/>
      <c r="FP141" s="71"/>
      <c r="FQ141" s="71"/>
      <c r="FR141" s="71"/>
      <c r="FS141" s="71"/>
      <c r="FT141" s="71"/>
      <c r="FU141" s="71"/>
      <c r="FV141" s="71"/>
      <c r="FW141" s="71"/>
      <c r="FX141" s="71"/>
      <c r="FY141" s="71"/>
      <c r="FZ141" s="71"/>
      <c r="GA141" s="71"/>
      <c r="GB141" s="71"/>
      <c r="GC141" s="71"/>
      <c r="GD141" s="71"/>
      <c r="GE141" s="71"/>
      <c r="GF141" s="71"/>
      <c r="GG141" s="71"/>
      <c r="GH141" s="71"/>
      <c r="GI141" s="71"/>
      <c r="GJ141" s="71"/>
      <c r="GK141" s="71"/>
      <c r="GL141" s="71"/>
      <c r="GM141" s="71"/>
      <c r="GN141" s="71"/>
      <c r="GO141" s="71"/>
      <c r="GP141" s="71"/>
      <c r="GQ141" s="71"/>
      <c r="GR141" s="71"/>
      <c r="GS141" s="71"/>
      <c r="GT141" s="71"/>
      <c r="GU141" s="71"/>
      <c r="GV141" s="71"/>
      <c r="GW141" s="71"/>
      <c r="GX141" s="71"/>
      <c r="GY141" s="71"/>
      <c r="GZ141" s="71"/>
      <c r="HA141" s="71"/>
      <c r="HB141" s="71"/>
      <c r="HC141" s="71"/>
      <c r="HD141" s="71"/>
      <c r="HE141" s="71"/>
      <c r="HF141" s="71"/>
      <c r="HG141" s="71"/>
      <c r="HH141" s="71"/>
      <c r="HI141" s="71"/>
      <c r="HJ141" s="71"/>
      <c r="HK141" s="71"/>
      <c r="HL141" s="71"/>
      <c r="HM141" s="71"/>
      <c r="HN141" s="71"/>
      <c r="HO141" s="71"/>
      <c r="HP141" s="71"/>
      <c r="HQ141" s="71"/>
      <c r="HR141" s="71"/>
      <c r="HS141" s="71"/>
      <c r="HT141" s="71"/>
      <c r="HU141" s="71"/>
      <c r="HV141" s="71"/>
      <c r="HW141" s="71"/>
      <c r="HX141" s="71"/>
      <c r="HY141" s="71"/>
      <c r="HZ141" s="71"/>
      <c r="IA141" s="71"/>
      <c r="IB141" s="71"/>
      <c r="IC141" s="71"/>
      <c r="ID141" s="71"/>
      <c r="IE141" s="71"/>
      <c r="IF141" s="71"/>
      <c r="IG141" s="71"/>
      <c r="IH141" s="71"/>
      <c r="II141" s="71"/>
      <c r="IJ141" s="71"/>
      <c r="IK141" s="71"/>
    </row>
    <row r="142" spans="1:245" s="49" customFormat="1" ht="36" customHeight="1">
      <c r="A142" s="110"/>
      <c r="B142" s="11" t="s">
        <v>136</v>
      </c>
      <c r="C142" s="50"/>
      <c r="D142" s="51" t="s">
        <v>137</v>
      </c>
      <c r="E142" s="11"/>
      <c r="F142" s="11"/>
      <c r="G142" s="12"/>
      <c r="H142" s="13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  <c r="AK142" s="61"/>
      <c r="AL142" s="61"/>
      <c r="AM142" s="61"/>
      <c r="AN142" s="61"/>
      <c r="AO142" s="61"/>
      <c r="AP142" s="61"/>
      <c r="AQ142" s="61"/>
      <c r="AR142" s="61"/>
      <c r="AS142" s="61"/>
      <c r="AT142" s="61"/>
      <c r="AU142" s="61"/>
      <c r="AV142" s="61"/>
      <c r="AW142" s="61"/>
      <c r="AX142" s="61"/>
      <c r="AY142" s="61"/>
      <c r="AZ142" s="61"/>
      <c r="BA142" s="61"/>
      <c r="BB142" s="61"/>
      <c r="BC142" s="61"/>
      <c r="BD142" s="61"/>
      <c r="BE142" s="61"/>
      <c r="BF142" s="61"/>
      <c r="BG142" s="61"/>
      <c r="BH142" s="61"/>
      <c r="BI142" s="61"/>
      <c r="BJ142" s="61"/>
      <c r="BK142" s="61"/>
      <c r="BL142" s="61"/>
      <c r="BM142" s="61"/>
      <c r="BN142" s="61"/>
      <c r="BO142" s="61"/>
      <c r="BP142" s="61"/>
      <c r="BQ142" s="61"/>
      <c r="BR142" s="61"/>
      <c r="BS142" s="61"/>
      <c r="BT142" s="61"/>
      <c r="BU142" s="61"/>
      <c r="BV142" s="61"/>
      <c r="BW142" s="61"/>
      <c r="BX142" s="61"/>
      <c r="BY142" s="61"/>
      <c r="BZ142" s="61"/>
      <c r="CA142" s="61"/>
      <c r="CB142" s="61"/>
      <c r="CC142" s="61"/>
      <c r="CD142" s="61"/>
      <c r="CE142" s="61"/>
      <c r="CF142" s="61"/>
      <c r="CG142" s="61"/>
      <c r="CH142" s="61"/>
      <c r="CI142" s="61"/>
      <c r="CJ142" s="61"/>
      <c r="CK142" s="61"/>
      <c r="CL142" s="61"/>
      <c r="CM142" s="61"/>
      <c r="CN142" s="61"/>
      <c r="CO142" s="61"/>
      <c r="CP142" s="61"/>
      <c r="CQ142" s="61"/>
      <c r="CR142" s="61"/>
      <c r="CS142" s="61"/>
      <c r="CT142" s="61"/>
      <c r="CU142" s="61"/>
      <c r="CV142" s="61"/>
      <c r="CW142" s="61"/>
      <c r="CX142" s="61"/>
      <c r="CY142" s="61"/>
      <c r="CZ142" s="61"/>
      <c r="DA142" s="61"/>
      <c r="DB142" s="61"/>
      <c r="DC142" s="61"/>
      <c r="DD142" s="61"/>
      <c r="DE142" s="61"/>
      <c r="DF142" s="61"/>
      <c r="DG142" s="61"/>
      <c r="DH142" s="61"/>
      <c r="DI142" s="61"/>
      <c r="DJ142" s="61"/>
      <c r="DK142" s="61"/>
      <c r="DL142" s="61"/>
      <c r="DM142" s="61"/>
      <c r="DN142" s="61"/>
      <c r="DO142" s="61"/>
      <c r="DP142" s="61"/>
      <c r="DQ142" s="61"/>
      <c r="DR142" s="61"/>
      <c r="DS142" s="61"/>
      <c r="DT142" s="61"/>
      <c r="DU142" s="61"/>
      <c r="DV142" s="61"/>
      <c r="DW142" s="61"/>
      <c r="DX142" s="61"/>
      <c r="DY142" s="61"/>
      <c r="DZ142" s="61"/>
      <c r="EA142" s="61"/>
      <c r="EB142" s="61"/>
      <c r="EC142" s="61"/>
      <c r="ED142" s="61"/>
      <c r="EE142" s="61"/>
      <c r="EF142" s="61"/>
      <c r="EG142" s="61"/>
      <c r="EH142" s="61"/>
      <c r="EI142" s="61"/>
      <c r="EJ142" s="61"/>
      <c r="EK142" s="61"/>
      <c r="EL142" s="61"/>
      <c r="EM142" s="61"/>
      <c r="EN142" s="61"/>
      <c r="EO142" s="61"/>
      <c r="EP142" s="61"/>
      <c r="EQ142" s="61"/>
      <c r="ER142" s="61"/>
      <c r="ES142" s="61"/>
      <c r="ET142" s="61"/>
      <c r="EU142" s="61"/>
      <c r="EV142" s="61"/>
      <c r="EW142" s="61"/>
      <c r="EX142" s="61"/>
      <c r="EY142" s="61"/>
      <c r="EZ142" s="61"/>
      <c r="FA142" s="61"/>
      <c r="FB142" s="61"/>
      <c r="FC142" s="61"/>
      <c r="FD142" s="61"/>
      <c r="FE142" s="61"/>
      <c r="FF142" s="61"/>
      <c r="FG142" s="61"/>
      <c r="FH142" s="61"/>
      <c r="FI142" s="61"/>
      <c r="FJ142" s="61"/>
      <c r="FK142" s="61"/>
      <c r="FL142" s="61"/>
      <c r="FM142" s="61"/>
      <c r="FN142" s="61"/>
      <c r="FO142" s="61"/>
      <c r="FP142" s="61"/>
      <c r="FQ142" s="61"/>
      <c r="FR142" s="61"/>
      <c r="FS142" s="61"/>
      <c r="FT142" s="61"/>
      <c r="FU142" s="61"/>
      <c r="FV142" s="61"/>
      <c r="FW142" s="61"/>
      <c r="FX142" s="61"/>
      <c r="FY142" s="61"/>
      <c r="FZ142" s="61"/>
      <c r="GA142" s="61"/>
      <c r="GB142" s="61"/>
      <c r="GC142" s="61"/>
      <c r="GD142" s="61"/>
      <c r="GE142" s="61"/>
      <c r="GF142" s="61"/>
      <c r="GG142" s="61"/>
      <c r="GH142" s="61"/>
      <c r="GI142" s="61"/>
      <c r="GJ142" s="61"/>
      <c r="GK142" s="61"/>
      <c r="GL142" s="61"/>
      <c r="GM142" s="61"/>
      <c r="GN142" s="61"/>
      <c r="GO142" s="61"/>
      <c r="GP142" s="61"/>
      <c r="GQ142" s="61"/>
      <c r="GR142" s="61"/>
      <c r="GS142" s="61"/>
      <c r="GT142" s="61"/>
      <c r="GU142" s="61"/>
      <c r="GV142" s="61"/>
      <c r="GW142" s="61"/>
      <c r="GX142" s="61"/>
      <c r="GY142" s="61"/>
      <c r="GZ142" s="61"/>
      <c r="HA142" s="61"/>
      <c r="HB142" s="61"/>
      <c r="HC142" s="61"/>
      <c r="HD142" s="61"/>
      <c r="HE142" s="61"/>
      <c r="HF142" s="61"/>
      <c r="HG142" s="61"/>
      <c r="HH142" s="61"/>
      <c r="HI142" s="61"/>
      <c r="HJ142" s="61"/>
      <c r="HK142" s="61"/>
      <c r="HL142" s="61"/>
      <c r="HM142" s="61"/>
      <c r="HN142" s="61"/>
      <c r="HO142" s="61"/>
      <c r="HP142" s="61"/>
      <c r="HQ142" s="61"/>
      <c r="HR142" s="61"/>
      <c r="HS142" s="61"/>
      <c r="HT142" s="61"/>
      <c r="HU142" s="61"/>
      <c r="HV142" s="61"/>
      <c r="HW142" s="61"/>
      <c r="HX142" s="61"/>
      <c r="HY142" s="61"/>
      <c r="HZ142" s="61"/>
      <c r="IA142" s="61"/>
      <c r="IB142" s="61"/>
      <c r="IC142" s="61"/>
      <c r="ID142" s="61"/>
      <c r="IE142" s="61"/>
      <c r="IF142" s="61"/>
      <c r="IG142" s="61"/>
      <c r="IH142" s="61"/>
      <c r="II142" s="61"/>
      <c r="IJ142" s="61"/>
      <c r="IK142" s="61"/>
    </row>
    <row r="143" spans="1:245" s="66" customFormat="1" ht="24" customHeight="1">
      <c r="A143" s="27"/>
      <c r="B143" s="28" t="s">
        <v>138</v>
      </c>
      <c r="C143" s="29"/>
      <c r="D143" s="63" t="s">
        <v>139</v>
      </c>
      <c r="E143" s="30"/>
      <c r="F143" s="30"/>
      <c r="G143" s="19"/>
      <c r="H143" s="20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71"/>
      <c r="AX143" s="71"/>
      <c r="AY143" s="71"/>
      <c r="AZ143" s="71"/>
      <c r="BA143" s="71"/>
      <c r="BB143" s="71"/>
      <c r="BC143" s="71"/>
      <c r="BD143" s="71"/>
      <c r="BE143" s="71"/>
      <c r="BF143" s="71"/>
      <c r="BG143" s="71"/>
      <c r="BH143" s="71"/>
      <c r="BI143" s="71"/>
      <c r="BJ143" s="71"/>
      <c r="BK143" s="71"/>
      <c r="BL143" s="71"/>
      <c r="BM143" s="71"/>
      <c r="BN143" s="71"/>
      <c r="BO143" s="71"/>
      <c r="BP143" s="71"/>
      <c r="BQ143" s="71"/>
      <c r="BR143" s="71"/>
      <c r="BS143" s="71"/>
      <c r="BT143" s="71"/>
      <c r="BU143" s="71"/>
      <c r="BV143" s="71"/>
      <c r="BW143" s="71"/>
      <c r="BX143" s="71"/>
      <c r="BY143" s="71"/>
      <c r="BZ143" s="71"/>
      <c r="CA143" s="71"/>
      <c r="CB143" s="71"/>
      <c r="CC143" s="71"/>
      <c r="CD143" s="71"/>
      <c r="CE143" s="71"/>
      <c r="CF143" s="71"/>
      <c r="CG143" s="71"/>
      <c r="CH143" s="71"/>
      <c r="CI143" s="71"/>
      <c r="CJ143" s="71"/>
      <c r="CK143" s="71"/>
      <c r="CL143" s="71"/>
      <c r="CM143" s="71"/>
      <c r="CN143" s="71"/>
      <c r="CO143" s="71"/>
      <c r="CP143" s="71"/>
      <c r="CQ143" s="71"/>
      <c r="CR143" s="71"/>
      <c r="CS143" s="71"/>
      <c r="CT143" s="71"/>
      <c r="CU143" s="71"/>
      <c r="CV143" s="71"/>
      <c r="CW143" s="71"/>
      <c r="CX143" s="71"/>
      <c r="CY143" s="71"/>
      <c r="CZ143" s="71"/>
      <c r="DA143" s="71"/>
      <c r="DB143" s="71"/>
      <c r="DC143" s="71"/>
      <c r="DD143" s="71"/>
      <c r="DE143" s="71"/>
      <c r="DF143" s="71"/>
      <c r="DG143" s="71"/>
      <c r="DH143" s="71"/>
      <c r="DI143" s="71"/>
      <c r="DJ143" s="71"/>
      <c r="DK143" s="71"/>
      <c r="DL143" s="71"/>
      <c r="DM143" s="71"/>
      <c r="DN143" s="71"/>
      <c r="DO143" s="71"/>
      <c r="DP143" s="71"/>
      <c r="DQ143" s="71"/>
      <c r="DR143" s="71"/>
      <c r="DS143" s="71"/>
      <c r="DT143" s="71"/>
      <c r="DU143" s="71"/>
      <c r="DV143" s="71"/>
      <c r="DW143" s="71"/>
      <c r="DX143" s="71"/>
      <c r="DY143" s="71"/>
      <c r="DZ143" s="71"/>
      <c r="EA143" s="71"/>
      <c r="EB143" s="71"/>
      <c r="EC143" s="71"/>
      <c r="ED143" s="71"/>
      <c r="EE143" s="71"/>
      <c r="EF143" s="71"/>
      <c r="EG143" s="71"/>
      <c r="EH143" s="71"/>
      <c r="EI143" s="71"/>
      <c r="EJ143" s="71"/>
      <c r="EK143" s="71"/>
      <c r="EL143" s="71"/>
      <c r="EM143" s="71"/>
      <c r="EN143" s="71"/>
      <c r="EO143" s="71"/>
      <c r="EP143" s="71"/>
      <c r="EQ143" s="71"/>
      <c r="ER143" s="71"/>
      <c r="ES143" s="71"/>
      <c r="ET143" s="71"/>
      <c r="EU143" s="71"/>
      <c r="EV143" s="71"/>
      <c r="EW143" s="71"/>
      <c r="EX143" s="71"/>
      <c r="EY143" s="71"/>
      <c r="EZ143" s="71"/>
      <c r="FA143" s="71"/>
      <c r="FB143" s="71"/>
      <c r="FC143" s="71"/>
      <c r="FD143" s="71"/>
      <c r="FE143" s="71"/>
      <c r="FF143" s="71"/>
      <c r="FG143" s="71"/>
      <c r="FH143" s="71"/>
      <c r="FI143" s="71"/>
      <c r="FJ143" s="71"/>
      <c r="FK143" s="71"/>
      <c r="FL143" s="71"/>
      <c r="FM143" s="71"/>
      <c r="FN143" s="71"/>
      <c r="FO143" s="71"/>
      <c r="FP143" s="71"/>
      <c r="FQ143" s="71"/>
      <c r="FR143" s="71"/>
      <c r="FS143" s="71"/>
      <c r="FT143" s="71"/>
      <c r="FU143" s="71"/>
      <c r="FV143" s="71"/>
      <c r="FW143" s="71"/>
      <c r="FX143" s="71"/>
      <c r="FY143" s="71"/>
      <c r="FZ143" s="71"/>
      <c r="GA143" s="71"/>
      <c r="GB143" s="71"/>
      <c r="GC143" s="71"/>
      <c r="GD143" s="71"/>
      <c r="GE143" s="71"/>
      <c r="GF143" s="71"/>
      <c r="GG143" s="71"/>
      <c r="GH143" s="71"/>
      <c r="GI143" s="71"/>
      <c r="GJ143" s="71"/>
      <c r="GK143" s="71"/>
      <c r="GL143" s="71"/>
      <c r="GM143" s="71"/>
      <c r="GN143" s="71"/>
      <c r="GO143" s="71"/>
      <c r="GP143" s="71"/>
      <c r="GQ143" s="71"/>
      <c r="GR143" s="71"/>
      <c r="GS143" s="71"/>
      <c r="GT143" s="71"/>
      <c r="GU143" s="71"/>
      <c r="GV143" s="71"/>
      <c r="GW143" s="71"/>
      <c r="GX143" s="71"/>
      <c r="GY143" s="71"/>
      <c r="GZ143" s="71"/>
      <c r="HA143" s="71"/>
      <c r="HB143" s="71"/>
      <c r="HC143" s="71"/>
      <c r="HD143" s="71"/>
      <c r="HE143" s="71"/>
      <c r="HF143" s="71"/>
      <c r="HG143" s="71"/>
      <c r="HH143" s="71"/>
      <c r="HI143" s="71"/>
      <c r="HJ143" s="71"/>
      <c r="HK143" s="71"/>
      <c r="HL143" s="71"/>
      <c r="HM143" s="71"/>
      <c r="HN143" s="71"/>
      <c r="HO143" s="71"/>
      <c r="HP143" s="71"/>
      <c r="HQ143" s="71"/>
      <c r="HR143" s="71"/>
      <c r="HS143" s="71"/>
      <c r="HT143" s="71"/>
      <c r="HU143" s="71"/>
      <c r="HV143" s="71"/>
      <c r="HW143" s="71"/>
      <c r="HX143" s="71"/>
      <c r="HY143" s="71"/>
      <c r="HZ143" s="71"/>
      <c r="IA143" s="71"/>
      <c r="IB143" s="71"/>
      <c r="IC143" s="71"/>
      <c r="ID143" s="71"/>
      <c r="IE143" s="71"/>
      <c r="IF143" s="71"/>
      <c r="IG143" s="71"/>
      <c r="IH143" s="71"/>
      <c r="II143" s="71"/>
      <c r="IJ143" s="71"/>
      <c r="IK143" s="71"/>
    </row>
    <row r="144" spans="1:245" s="66" customFormat="1" ht="34.5" customHeight="1">
      <c r="A144" s="111">
        <v>57</v>
      </c>
      <c r="B144" s="35" t="s">
        <v>138</v>
      </c>
      <c r="C144" s="37" t="s">
        <v>13</v>
      </c>
      <c r="D144" s="41" t="s">
        <v>144</v>
      </c>
      <c r="E144" s="35" t="s">
        <v>28</v>
      </c>
      <c r="F144" s="35">
        <f>1316-(120+24)</f>
        <v>1172</v>
      </c>
      <c r="G144" s="26"/>
      <c r="H144" s="26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71"/>
      <c r="AP144" s="71"/>
      <c r="AQ144" s="71"/>
      <c r="AR144" s="71"/>
      <c r="AS144" s="71"/>
      <c r="AT144" s="71"/>
      <c r="AU144" s="71"/>
      <c r="AV144" s="71"/>
      <c r="AW144" s="71"/>
      <c r="AX144" s="71"/>
      <c r="AY144" s="71"/>
      <c r="AZ144" s="71"/>
      <c r="BA144" s="71"/>
      <c r="BB144" s="71"/>
      <c r="BC144" s="71"/>
      <c r="BD144" s="71"/>
      <c r="BE144" s="71"/>
      <c r="BF144" s="71"/>
      <c r="BG144" s="71"/>
      <c r="BH144" s="71"/>
      <c r="BI144" s="71"/>
      <c r="BJ144" s="71"/>
      <c r="BK144" s="71"/>
      <c r="BL144" s="71"/>
      <c r="BM144" s="71"/>
      <c r="BN144" s="71"/>
      <c r="BO144" s="71"/>
      <c r="BP144" s="71"/>
      <c r="BQ144" s="71"/>
      <c r="BR144" s="71"/>
      <c r="BS144" s="71"/>
      <c r="BT144" s="71"/>
      <c r="BU144" s="71"/>
      <c r="BV144" s="71"/>
      <c r="BW144" s="71"/>
      <c r="BX144" s="71"/>
      <c r="BY144" s="71"/>
      <c r="BZ144" s="71"/>
      <c r="CA144" s="71"/>
      <c r="CB144" s="71"/>
      <c r="CC144" s="71"/>
      <c r="CD144" s="71"/>
      <c r="CE144" s="71"/>
      <c r="CF144" s="71"/>
      <c r="CG144" s="71"/>
      <c r="CH144" s="71"/>
      <c r="CI144" s="71"/>
      <c r="CJ144" s="71"/>
      <c r="CK144" s="71"/>
      <c r="CL144" s="71"/>
      <c r="CM144" s="71"/>
      <c r="CN144" s="71"/>
      <c r="CO144" s="71"/>
      <c r="CP144" s="71"/>
      <c r="CQ144" s="71"/>
      <c r="CR144" s="71"/>
      <c r="CS144" s="71"/>
      <c r="CT144" s="71"/>
      <c r="CU144" s="71"/>
      <c r="CV144" s="71"/>
      <c r="CW144" s="71"/>
      <c r="CX144" s="71"/>
      <c r="CY144" s="71"/>
      <c r="CZ144" s="71"/>
      <c r="DA144" s="71"/>
      <c r="DB144" s="71"/>
      <c r="DC144" s="71"/>
      <c r="DD144" s="71"/>
      <c r="DE144" s="71"/>
      <c r="DF144" s="71"/>
      <c r="DG144" s="71"/>
      <c r="DH144" s="71"/>
      <c r="DI144" s="71"/>
      <c r="DJ144" s="71"/>
      <c r="DK144" s="71"/>
      <c r="DL144" s="71"/>
      <c r="DM144" s="71"/>
      <c r="DN144" s="71"/>
      <c r="DO144" s="71"/>
      <c r="DP144" s="71"/>
      <c r="DQ144" s="71"/>
      <c r="DR144" s="71"/>
      <c r="DS144" s="71"/>
      <c r="DT144" s="71"/>
      <c r="DU144" s="71"/>
      <c r="DV144" s="71"/>
      <c r="DW144" s="71"/>
      <c r="DX144" s="71"/>
      <c r="DY144" s="71"/>
      <c r="DZ144" s="71"/>
      <c r="EA144" s="71"/>
      <c r="EB144" s="71"/>
      <c r="EC144" s="71"/>
      <c r="ED144" s="71"/>
      <c r="EE144" s="71"/>
      <c r="EF144" s="71"/>
      <c r="EG144" s="71"/>
      <c r="EH144" s="71"/>
      <c r="EI144" s="71"/>
      <c r="EJ144" s="71"/>
      <c r="EK144" s="71"/>
      <c r="EL144" s="71"/>
      <c r="EM144" s="71"/>
      <c r="EN144" s="71"/>
      <c r="EO144" s="71"/>
      <c r="EP144" s="71"/>
      <c r="EQ144" s="71"/>
      <c r="ER144" s="71"/>
      <c r="ES144" s="71"/>
      <c r="ET144" s="71"/>
      <c r="EU144" s="71"/>
      <c r="EV144" s="71"/>
      <c r="EW144" s="71"/>
      <c r="EX144" s="71"/>
      <c r="EY144" s="71"/>
      <c r="EZ144" s="71"/>
      <c r="FA144" s="71"/>
      <c r="FB144" s="71"/>
      <c r="FC144" s="71"/>
      <c r="FD144" s="71"/>
      <c r="FE144" s="71"/>
      <c r="FF144" s="71"/>
      <c r="FG144" s="71"/>
      <c r="FH144" s="71"/>
      <c r="FI144" s="71"/>
      <c r="FJ144" s="71"/>
      <c r="FK144" s="71"/>
      <c r="FL144" s="71"/>
      <c r="FM144" s="71"/>
      <c r="FN144" s="71"/>
      <c r="FO144" s="71"/>
      <c r="FP144" s="71"/>
      <c r="FQ144" s="71"/>
      <c r="FR144" s="71"/>
      <c r="FS144" s="71"/>
      <c r="FT144" s="71"/>
      <c r="FU144" s="71"/>
      <c r="FV144" s="71"/>
      <c r="FW144" s="71"/>
      <c r="FX144" s="71"/>
      <c r="FY144" s="71"/>
      <c r="FZ144" s="71"/>
      <c r="GA144" s="71"/>
      <c r="GB144" s="71"/>
      <c r="GC144" s="71"/>
      <c r="GD144" s="71"/>
      <c r="GE144" s="71"/>
      <c r="GF144" s="71"/>
      <c r="GG144" s="71"/>
      <c r="GH144" s="71"/>
      <c r="GI144" s="71"/>
      <c r="GJ144" s="71"/>
      <c r="GK144" s="71"/>
      <c r="GL144" s="71"/>
      <c r="GM144" s="71"/>
      <c r="GN144" s="71"/>
      <c r="GO144" s="71"/>
      <c r="GP144" s="71"/>
      <c r="GQ144" s="71"/>
      <c r="GR144" s="71"/>
      <c r="GS144" s="71"/>
      <c r="GT144" s="71"/>
      <c r="GU144" s="71"/>
      <c r="GV144" s="71"/>
      <c r="GW144" s="71"/>
      <c r="GX144" s="71"/>
      <c r="GY144" s="71"/>
      <c r="GZ144" s="71"/>
      <c r="HA144" s="71"/>
      <c r="HB144" s="71"/>
      <c r="HC144" s="71"/>
      <c r="HD144" s="71"/>
      <c r="HE144" s="71"/>
      <c r="HF144" s="71"/>
      <c r="HG144" s="71"/>
      <c r="HH144" s="71"/>
      <c r="HI144" s="71"/>
      <c r="HJ144" s="71"/>
      <c r="HK144" s="71"/>
      <c r="HL144" s="71"/>
      <c r="HM144" s="71"/>
      <c r="HN144" s="71"/>
      <c r="HO144" s="71"/>
      <c r="HP144" s="71"/>
      <c r="HQ144" s="71"/>
      <c r="HR144" s="71"/>
      <c r="HS144" s="71"/>
      <c r="HT144" s="71"/>
      <c r="HU144" s="71"/>
      <c r="HV144" s="71"/>
      <c r="HW144" s="71"/>
      <c r="HX144" s="71"/>
      <c r="HY144" s="71"/>
      <c r="HZ144" s="71"/>
      <c r="IA144" s="71"/>
      <c r="IB144" s="71"/>
      <c r="IC144" s="71"/>
      <c r="ID144" s="71"/>
      <c r="IE144" s="71"/>
      <c r="IF144" s="71"/>
      <c r="IG144" s="71"/>
      <c r="IH144" s="71"/>
      <c r="II144" s="71"/>
      <c r="IJ144" s="71"/>
      <c r="IK144" s="71"/>
    </row>
    <row r="145" spans="1:245" s="66" customFormat="1" ht="38.25" customHeight="1">
      <c r="A145" s="31">
        <v>58</v>
      </c>
      <c r="B145" s="35" t="s">
        <v>138</v>
      </c>
      <c r="C145" s="33" t="s">
        <v>16</v>
      </c>
      <c r="D145" s="58" t="s">
        <v>145</v>
      </c>
      <c r="E145" s="32" t="s">
        <v>28</v>
      </c>
      <c r="F145" s="32">
        <f>674-120</f>
        <v>554</v>
      </c>
      <c r="G145" s="34"/>
      <c r="H145" s="34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/>
      <c r="AP145" s="71"/>
      <c r="AQ145" s="71"/>
      <c r="AR145" s="71"/>
      <c r="AS145" s="71"/>
      <c r="AT145" s="71"/>
      <c r="AU145" s="71"/>
      <c r="AV145" s="71"/>
      <c r="AW145" s="71"/>
      <c r="AX145" s="71"/>
      <c r="AY145" s="71"/>
      <c r="AZ145" s="71"/>
      <c r="BA145" s="71"/>
      <c r="BB145" s="71"/>
      <c r="BC145" s="71"/>
      <c r="BD145" s="71"/>
      <c r="BE145" s="71"/>
      <c r="BF145" s="71"/>
      <c r="BG145" s="71"/>
      <c r="BH145" s="71"/>
      <c r="BI145" s="71"/>
      <c r="BJ145" s="71"/>
      <c r="BK145" s="71"/>
      <c r="BL145" s="71"/>
      <c r="BM145" s="71"/>
      <c r="BN145" s="71"/>
      <c r="BO145" s="71"/>
      <c r="BP145" s="71"/>
      <c r="BQ145" s="71"/>
      <c r="BR145" s="71"/>
      <c r="BS145" s="71"/>
      <c r="BT145" s="71"/>
      <c r="BU145" s="71"/>
      <c r="BV145" s="71"/>
      <c r="BW145" s="71"/>
      <c r="BX145" s="71"/>
      <c r="BY145" s="71"/>
      <c r="BZ145" s="71"/>
      <c r="CA145" s="71"/>
      <c r="CB145" s="71"/>
      <c r="CC145" s="71"/>
      <c r="CD145" s="71"/>
      <c r="CE145" s="71"/>
      <c r="CF145" s="71"/>
      <c r="CG145" s="71"/>
      <c r="CH145" s="71"/>
      <c r="CI145" s="71"/>
      <c r="CJ145" s="71"/>
      <c r="CK145" s="71"/>
      <c r="CL145" s="71"/>
      <c r="CM145" s="71"/>
      <c r="CN145" s="71"/>
      <c r="CO145" s="71"/>
      <c r="CP145" s="71"/>
      <c r="CQ145" s="71"/>
      <c r="CR145" s="71"/>
      <c r="CS145" s="71"/>
      <c r="CT145" s="71"/>
      <c r="CU145" s="71"/>
      <c r="CV145" s="71"/>
      <c r="CW145" s="71"/>
      <c r="CX145" s="71"/>
      <c r="CY145" s="71"/>
      <c r="CZ145" s="71"/>
      <c r="DA145" s="71"/>
      <c r="DB145" s="71"/>
      <c r="DC145" s="71"/>
      <c r="DD145" s="71"/>
      <c r="DE145" s="71"/>
      <c r="DF145" s="71"/>
      <c r="DG145" s="71"/>
      <c r="DH145" s="71"/>
      <c r="DI145" s="71"/>
      <c r="DJ145" s="71"/>
      <c r="DK145" s="71"/>
      <c r="DL145" s="71"/>
      <c r="DM145" s="71"/>
      <c r="DN145" s="71"/>
      <c r="DO145" s="71"/>
      <c r="DP145" s="71"/>
      <c r="DQ145" s="71"/>
      <c r="DR145" s="71"/>
      <c r="DS145" s="71"/>
      <c r="DT145" s="71"/>
      <c r="DU145" s="71"/>
      <c r="DV145" s="71"/>
      <c r="DW145" s="71"/>
      <c r="DX145" s="71"/>
      <c r="DY145" s="71"/>
      <c r="DZ145" s="71"/>
      <c r="EA145" s="71"/>
      <c r="EB145" s="71"/>
      <c r="EC145" s="71"/>
      <c r="ED145" s="71"/>
      <c r="EE145" s="71"/>
      <c r="EF145" s="71"/>
      <c r="EG145" s="71"/>
      <c r="EH145" s="71"/>
      <c r="EI145" s="71"/>
      <c r="EJ145" s="71"/>
      <c r="EK145" s="71"/>
      <c r="EL145" s="71"/>
      <c r="EM145" s="71"/>
      <c r="EN145" s="71"/>
      <c r="EO145" s="71"/>
      <c r="EP145" s="71"/>
      <c r="EQ145" s="71"/>
      <c r="ER145" s="71"/>
      <c r="ES145" s="71"/>
      <c r="ET145" s="71"/>
      <c r="EU145" s="71"/>
      <c r="EV145" s="71"/>
      <c r="EW145" s="71"/>
      <c r="EX145" s="71"/>
      <c r="EY145" s="71"/>
      <c r="EZ145" s="71"/>
      <c r="FA145" s="71"/>
      <c r="FB145" s="71"/>
      <c r="FC145" s="71"/>
      <c r="FD145" s="71"/>
      <c r="FE145" s="71"/>
      <c r="FF145" s="71"/>
      <c r="FG145" s="71"/>
      <c r="FH145" s="71"/>
      <c r="FI145" s="71"/>
      <c r="FJ145" s="71"/>
      <c r="FK145" s="71"/>
      <c r="FL145" s="71"/>
      <c r="FM145" s="71"/>
      <c r="FN145" s="71"/>
      <c r="FO145" s="71"/>
      <c r="FP145" s="71"/>
      <c r="FQ145" s="71"/>
      <c r="FR145" s="71"/>
      <c r="FS145" s="71"/>
      <c r="FT145" s="71"/>
      <c r="FU145" s="71"/>
      <c r="FV145" s="71"/>
      <c r="FW145" s="71"/>
      <c r="FX145" s="71"/>
      <c r="FY145" s="71"/>
      <c r="FZ145" s="71"/>
      <c r="GA145" s="71"/>
      <c r="GB145" s="71"/>
      <c r="GC145" s="71"/>
      <c r="GD145" s="71"/>
      <c r="GE145" s="71"/>
      <c r="GF145" s="71"/>
      <c r="GG145" s="71"/>
      <c r="GH145" s="71"/>
      <c r="GI145" s="71"/>
      <c r="GJ145" s="71"/>
      <c r="GK145" s="71"/>
      <c r="GL145" s="71"/>
      <c r="GM145" s="71"/>
      <c r="GN145" s="71"/>
      <c r="GO145" s="71"/>
      <c r="GP145" s="71"/>
      <c r="GQ145" s="71"/>
      <c r="GR145" s="71"/>
      <c r="GS145" s="71"/>
      <c r="GT145" s="71"/>
      <c r="GU145" s="71"/>
      <c r="GV145" s="71"/>
      <c r="GW145" s="71"/>
      <c r="GX145" s="71"/>
      <c r="GY145" s="71"/>
      <c r="GZ145" s="71"/>
      <c r="HA145" s="71"/>
      <c r="HB145" s="71"/>
      <c r="HC145" s="71"/>
      <c r="HD145" s="71"/>
      <c r="HE145" s="71"/>
      <c r="HF145" s="71"/>
      <c r="HG145" s="71"/>
      <c r="HH145" s="71"/>
      <c r="HI145" s="71"/>
      <c r="HJ145" s="71"/>
      <c r="HK145" s="71"/>
      <c r="HL145" s="71"/>
      <c r="HM145" s="71"/>
      <c r="HN145" s="71"/>
      <c r="HO145" s="71"/>
      <c r="HP145" s="71"/>
      <c r="HQ145" s="71"/>
      <c r="HR145" s="71"/>
      <c r="HS145" s="71"/>
      <c r="HT145" s="71"/>
      <c r="HU145" s="71"/>
      <c r="HV145" s="71"/>
      <c r="HW145" s="71"/>
      <c r="HX145" s="71"/>
      <c r="HY145" s="71"/>
      <c r="HZ145" s="71"/>
      <c r="IA145" s="71"/>
      <c r="IB145" s="71"/>
      <c r="IC145" s="71"/>
      <c r="ID145" s="71"/>
      <c r="IE145" s="71"/>
      <c r="IF145" s="71"/>
      <c r="IG145" s="71"/>
      <c r="IH145" s="71"/>
      <c r="II145" s="71"/>
      <c r="IJ145" s="71"/>
      <c r="IK145" s="71"/>
    </row>
    <row r="146" spans="1:245" s="66" customFormat="1" ht="28.5" customHeight="1">
      <c r="A146" s="36">
        <v>59</v>
      </c>
      <c r="B146" s="35" t="s">
        <v>138</v>
      </c>
      <c r="C146" s="37" t="s">
        <v>51</v>
      </c>
      <c r="D146" s="41" t="s">
        <v>140</v>
      </c>
      <c r="E146" s="35" t="s">
        <v>35</v>
      </c>
      <c r="F146" s="35">
        <f>(F145+F144)*0.06</f>
        <v>103.56</v>
      </c>
      <c r="G146" s="26"/>
      <c r="H146" s="26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1"/>
      <c r="AP146" s="71"/>
      <c r="AQ146" s="71"/>
      <c r="AR146" s="71"/>
      <c r="AS146" s="71"/>
      <c r="AT146" s="71"/>
      <c r="AU146" s="71"/>
      <c r="AV146" s="71"/>
      <c r="AW146" s="71"/>
      <c r="AX146" s="71"/>
      <c r="AY146" s="71"/>
      <c r="AZ146" s="71"/>
      <c r="BA146" s="71"/>
      <c r="BB146" s="71"/>
      <c r="BC146" s="71"/>
      <c r="BD146" s="71"/>
      <c r="BE146" s="71"/>
      <c r="BF146" s="71"/>
      <c r="BG146" s="71"/>
      <c r="BH146" s="71"/>
      <c r="BI146" s="71"/>
      <c r="BJ146" s="71"/>
      <c r="BK146" s="71"/>
      <c r="BL146" s="71"/>
      <c r="BM146" s="71"/>
      <c r="BN146" s="71"/>
      <c r="BO146" s="71"/>
      <c r="BP146" s="71"/>
      <c r="BQ146" s="71"/>
      <c r="BR146" s="71"/>
      <c r="BS146" s="71"/>
      <c r="BT146" s="71"/>
      <c r="BU146" s="71"/>
      <c r="BV146" s="71"/>
      <c r="BW146" s="71"/>
      <c r="BX146" s="71"/>
      <c r="BY146" s="71"/>
      <c r="BZ146" s="71"/>
      <c r="CA146" s="71"/>
      <c r="CB146" s="71"/>
      <c r="CC146" s="71"/>
      <c r="CD146" s="71"/>
      <c r="CE146" s="71"/>
      <c r="CF146" s="71"/>
      <c r="CG146" s="71"/>
      <c r="CH146" s="71"/>
      <c r="CI146" s="71"/>
      <c r="CJ146" s="71"/>
      <c r="CK146" s="71"/>
      <c r="CL146" s="71"/>
      <c r="CM146" s="71"/>
      <c r="CN146" s="71"/>
      <c r="CO146" s="71"/>
      <c r="CP146" s="71"/>
      <c r="CQ146" s="71"/>
      <c r="CR146" s="71"/>
      <c r="CS146" s="71"/>
      <c r="CT146" s="71"/>
      <c r="CU146" s="71"/>
      <c r="CV146" s="71"/>
      <c r="CW146" s="71"/>
      <c r="CX146" s="71"/>
      <c r="CY146" s="71"/>
      <c r="CZ146" s="71"/>
      <c r="DA146" s="71"/>
      <c r="DB146" s="71"/>
      <c r="DC146" s="71"/>
      <c r="DD146" s="71"/>
      <c r="DE146" s="71"/>
      <c r="DF146" s="71"/>
      <c r="DG146" s="71"/>
      <c r="DH146" s="71"/>
      <c r="DI146" s="71"/>
      <c r="DJ146" s="71"/>
      <c r="DK146" s="71"/>
      <c r="DL146" s="71"/>
      <c r="DM146" s="71"/>
      <c r="DN146" s="71"/>
      <c r="DO146" s="71"/>
      <c r="DP146" s="71"/>
      <c r="DQ146" s="71"/>
      <c r="DR146" s="71"/>
      <c r="DS146" s="71"/>
      <c r="DT146" s="71"/>
      <c r="DU146" s="71"/>
      <c r="DV146" s="71"/>
      <c r="DW146" s="71"/>
      <c r="DX146" s="71"/>
      <c r="DY146" s="71"/>
      <c r="DZ146" s="71"/>
      <c r="EA146" s="71"/>
      <c r="EB146" s="71"/>
      <c r="EC146" s="71"/>
      <c r="ED146" s="71"/>
      <c r="EE146" s="71"/>
      <c r="EF146" s="71"/>
      <c r="EG146" s="71"/>
      <c r="EH146" s="71"/>
      <c r="EI146" s="71"/>
      <c r="EJ146" s="71"/>
      <c r="EK146" s="71"/>
      <c r="EL146" s="71"/>
      <c r="EM146" s="71"/>
      <c r="EN146" s="71"/>
      <c r="EO146" s="71"/>
      <c r="EP146" s="71"/>
      <c r="EQ146" s="71"/>
      <c r="ER146" s="71"/>
      <c r="ES146" s="71"/>
      <c r="ET146" s="71"/>
      <c r="EU146" s="71"/>
      <c r="EV146" s="71"/>
      <c r="EW146" s="71"/>
      <c r="EX146" s="71"/>
      <c r="EY146" s="71"/>
      <c r="EZ146" s="71"/>
      <c r="FA146" s="71"/>
      <c r="FB146" s="71"/>
      <c r="FC146" s="71"/>
      <c r="FD146" s="71"/>
      <c r="FE146" s="71"/>
      <c r="FF146" s="71"/>
      <c r="FG146" s="71"/>
      <c r="FH146" s="71"/>
      <c r="FI146" s="71"/>
      <c r="FJ146" s="71"/>
      <c r="FK146" s="71"/>
      <c r="FL146" s="71"/>
      <c r="FM146" s="71"/>
      <c r="FN146" s="71"/>
      <c r="FO146" s="71"/>
      <c r="FP146" s="71"/>
      <c r="FQ146" s="71"/>
      <c r="FR146" s="71"/>
      <c r="FS146" s="71"/>
      <c r="FT146" s="71"/>
      <c r="FU146" s="71"/>
      <c r="FV146" s="71"/>
      <c r="FW146" s="71"/>
      <c r="FX146" s="71"/>
      <c r="FY146" s="71"/>
      <c r="FZ146" s="71"/>
      <c r="GA146" s="71"/>
      <c r="GB146" s="71"/>
      <c r="GC146" s="71"/>
      <c r="GD146" s="71"/>
      <c r="GE146" s="71"/>
      <c r="GF146" s="71"/>
      <c r="GG146" s="71"/>
      <c r="GH146" s="71"/>
      <c r="GI146" s="71"/>
      <c r="GJ146" s="71"/>
      <c r="GK146" s="71"/>
      <c r="GL146" s="71"/>
      <c r="GM146" s="71"/>
      <c r="GN146" s="71"/>
      <c r="GO146" s="71"/>
      <c r="GP146" s="71"/>
      <c r="GQ146" s="71"/>
      <c r="GR146" s="71"/>
      <c r="GS146" s="71"/>
      <c r="GT146" s="71"/>
      <c r="GU146" s="71"/>
      <c r="GV146" s="71"/>
      <c r="GW146" s="71"/>
      <c r="GX146" s="71"/>
      <c r="GY146" s="71"/>
      <c r="GZ146" s="71"/>
      <c r="HA146" s="71"/>
      <c r="HB146" s="71"/>
      <c r="HC146" s="71"/>
      <c r="HD146" s="71"/>
      <c r="HE146" s="71"/>
      <c r="HF146" s="71"/>
      <c r="HG146" s="71"/>
      <c r="HH146" s="71"/>
      <c r="HI146" s="71"/>
      <c r="HJ146" s="71"/>
      <c r="HK146" s="71"/>
      <c r="HL146" s="71"/>
      <c r="HM146" s="71"/>
      <c r="HN146" s="71"/>
      <c r="HO146" s="71"/>
      <c r="HP146" s="71"/>
      <c r="HQ146" s="71"/>
      <c r="HR146" s="71"/>
      <c r="HS146" s="71"/>
      <c r="HT146" s="71"/>
      <c r="HU146" s="71"/>
      <c r="HV146" s="71"/>
      <c r="HW146" s="71"/>
      <c r="HX146" s="71"/>
      <c r="HY146" s="71"/>
      <c r="HZ146" s="71"/>
      <c r="IA146" s="71"/>
      <c r="IB146" s="71"/>
      <c r="IC146" s="71"/>
      <c r="ID146" s="71"/>
      <c r="IE146" s="71"/>
      <c r="IF146" s="71"/>
      <c r="IG146" s="71"/>
      <c r="IH146" s="71"/>
      <c r="II146" s="71"/>
      <c r="IJ146" s="71"/>
      <c r="IK146" s="71"/>
    </row>
    <row r="147" spans="1:245" s="66" customFormat="1" ht="25.5" customHeight="1">
      <c r="A147" s="27"/>
      <c r="B147" s="28" t="s">
        <v>141</v>
      </c>
      <c r="C147" s="29"/>
      <c r="D147" s="63" t="s">
        <v>142</v>
      </c>
      <c r="E147" s="30"/>
      <c r="F147" s="30"/>
      <c r="G147" s="19"/>
      <c r="H147" s="20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/>
      <c r="AQ147" s="71"/>
      <c r="AR147" s="71"/>
      <c r="AS147" s="71"/>
      <c r="AT147" s="71"/>
      <c r="AU147" s="71"/>
      <c r="AV147" s="71"/>
      <c r="AW147" s="71"/>
      <c r="AX147" s="71"/>
      <c r="AY147" s="71"/>
      <c r="AZ147" s="71"/>
      <c r="BA147" s="71"/>
      <c r="BB147" s="71"/>
      <c r="BC147" s="71"/>
      <c r="BD147" s="71"/>
      <c r="BE147" s="71"/>
      <c r="BF147" s="71"/>
      <c r="BG147" s="71"/>
      <c r="BH147" s="71"/>
      <c r="BI147" s="71"/>
      <c r="BJ147" s="71"/>
      <c r="BK147" s="71"/>
      <c r="BL147" s="71"/>
      <c r="BM147" s="71"/>
      <c r="BN147" s="71"/>
      <c r="BO147" s="71"/>
      <c r="BP147" s="71"/>
      <c r="BQ147" s="71"/>
      <c r="BR147" s="71"/>
      <c r="BS147" s="71"/>
      <c r="BT147" s="71"/>
      <c r="BU147" s="71"/>
      <c r="BV147" s="71"/>
      <c r="BW147" s="71"/>
      <c r="BX147" s="71"/>
      <c r="BY147" s="71"/>
      <c r="BZ147" s="71"/>
      <c r="CA147" s="71"/>
      <c r="CB147" s="71"/>
      <c r="CC147" s="71"/>
      <c r="CD147" s="71"/>
      <c r="CE147" s="71"/>
      <c r="CF147" s="71"/>
      <c r="CG147" s="71"/>
      <c r="CH147" s="71"/>
      <c r="CI147" s="71"/>
      <c r="CJ147" s="71"/>
      <c r="CK147" s="71"/>
      <c r="CL147" s="71"/>
      <c r="CM147" s="71"/>
      <c r="CN147" s="71"/>
      <c r="CO147" s="71"/>
      <c r="CP147" s="71"/>
      <c r="CQ147" s="71"/>
      <c r="CR147" s="71"/>
      <c r="CS147" s="71"/>
      <c r="CT147" s="71"/>
      <c r="CU147" s="71"/>
      <c r="CV147" s="71"/>
      <c r="CW147" s="71"/>
      <c r="CX147" s="71"/>
      <c r="CY147" s="71"/>
      <c r="CZ147" s="71"/>
      <c r="DA147" s="71"/>
      <c r="DB147" s="71"/>
      <c r="DC147" s="71"/>
      <c r="DD147" s="71"/>
      <c r="DE147" s="71"/>
      <c r="DF147" s="71"/>
      <c r="DG147" s="71"/>
      <c r="DH147" s="71"/>
      <c r="DI147" s="71"/>
      <c r="DJ147" s="71"/>
      <c r="DK147" s="71"/>
      <c r="DL147" s="71"/>
      <c r="DM147" s="71"/>
      <c r="DN147" s="71"/>
      <c r="DO147" s="71"/>
      <c r="DP147" s="71"/>
      <c r="DQ147" s="71"/>
      <c r="DR147" s="71"/>
      <c r="DS147" s="71"/>
      <c r="DT147" s="71"/>
      <c r="DU147" s="71"/>
      <c r="DV147" s="71"/>
      <c r="DW147" s="71"/>
      <c r="DX147" s="71"/>
      <c r="DY147" s="71"/>
      <c r="DZ147" s="71"/>
      <c r="EA147" s="71"/>
      <c r="EB147" s="71"/>
      <c r="EC147" s="71"/>
      <c r="ED147" s="71"/>
      <c r="EE147" s="71"/>
      <c r="EF147" s="71"/>
      <c r="EG147" s="71"/>
      <c r="EH147" s="71"/>
      <c r="EI147" s="71"/>
      <c r="EJ147" s="71"/>
      <c r="EK147" s="71"/>
      <c r="EL147" s="71"/>
      <c r="EM147" s="71"/>
      <c r="EN147" s="71"/>
      <c r="EO147" s="71"/>
      <c r="EP147" s="71"/>
      <c r="EQ147" s="71"/>
      <c r="ER147" s="71"/>
      <c r="ES147" s="71"/>
      <c r="ET147" s="71"/>
      <c r="EU147" s="71"/>
      <c r="EV147" s="71"/>
      <c r="EW147" s="71"/>
      <c r="EX147" s="71"/>
      <c r="EY147" s="71"/>
      <c r="EZ147" s="71"/>
      <c r="FA147" s="71"/>
      <c r="FB147" s="71"/>
      <c r="FC147" s="71"/>
      <c r="FD147" s="71"/>
      <c r="FE147" s="71"/>
      <c r="FF147" s="71"/>
      <c r="FG147" s="71"/>
      <c r="FH147" s="71"/>
      <c r="FI147" s="71"/>
      <c r="FJ147" s="71"/>
      <c r="FK147" s="71"/>
      <c r="FL147" s="71"/>
      <c r="FM147" s="71"/>
      <c r="FN147" s="71"/>
      <c r="FO147" s="71"/>
      <c r="FP147" s="71"/>
      <c r="FQ147" s="71"/>
      <c r="FR147" s="71"/>
      <c r="FS147" s="71"/>
      <c r="FT147" s="71"/>
      <c r="FU147" s="71"/>
      <c r="FV147" s="71"/>
      <c r="FW147" s="71"/>
      <c r="FX147" s="71"/>
      <c r="FY147" s="71"/>
      <c r="FZ147" s="71"/>
      <c r="GA147" s="71"/>
      <c r="GB147" s="71"/>
      <c r="GC147" s="71"/>
      <c r="GD147" s="71"/>
      <c r="GE147" s="71"/>
      <c r="GF147" s="71"/>
      <c r="GG147" s="71"/>
      <c r="GH147" s="71"/>
      <c r="GI147" s="71"/>
      <c r="GJ147" s="71"/>
      <c r="GK147" s="71"/>
      <c r="GL147" s="71"/>
      <c r="GM147" s="71"/>
      <c r="GN147" s="71"/>
      <c r="GO147" s="71"/>
      <c r="GP147" s="71"/>
      <c r="GQ147" s="71"/>
      <c r="GR147" s="71"/>
      <c r="GS147" s="71"/>
      <c r="GT147" s="71"/>
      <c r="GU147" s="71"/>
      <c r="GV147" s="71"/>
      <c r="GW147" s="71"/>
      <c r="GX147" s="71"/>
      <c r="GY147" s="71"/>
      <c r="GZ147" s="71"/>
      <c r="HA147" s="71"/>
      <c r="HB147" s="71"/>
      <c r="HC147" s="71"/>
      <c r="HD147" s="71"/>
      <c r="HE147" s="71"/>
      <c r="HF147" s="71"/>
      <c r="HG147" s="71"/>
      <c r="HH147" s="71"/>
      <c r="HI147" s="71"/>
      <c r="HJ147" s="71"/>
      <c r="HK147" s="71"/>
      <c r="HL147" s="71"/>
      <c r="HM147" s="71"/>
      <c r="HN147" s="71"/>
      <c r="HO147" s="71"/>
      <c r="HP147" s="71"/>
      <c r="HQ147" s="71"/>
      <c r="HR147" s="71"/>
      <c r="HS147" s="71"/>
      <c r="HT147" s="71"/>
      <c r="HU147" s="71"/>
      <c r="HV147" s="71"/>
      <c r="HW147" s="71"/>
      <c r="HX147" s="71"/>
      <c r="HY147" s="71"/>
      <c r="HZ147" s="71"/>
      <c r="IA147" s="71"/>
      <c r="IB147" s="71"/>
      <c r="IC147" s="71"/>
      <c r="ID147" s="71"/>
      <c r="IE147" s="71"/>
      <c r="IF147" s="71"/>
      <c r="IG147" s="71"/>
      <c r="IH147" s="71"/>
      <c r="II147" s="71"/>
      <c r="IJ147" s="71"/>
      <c r="IK147" s="71"/>
    </row>
    <row r="148" spans="1:245" s="66" customFormat="1" ht="33.75" customHeight="1">
      <c r="A148" s="31">
        <v>60</v>
      </c>
      <c r="B148" s="32" t="s">
        <v>141</v>
      </c>
      <c r="C148" s="33" t="s">
        <v>46</v>
      </c>
      <c r="D148" s="58" t="s">
        <v>143</v>
      </c>
      <c r="E148" s="32" t="s">
        <v>28</v>
      </c>
      <c r="F148" s="32">
        <f>2198-(240+67)</f>
        <v>1891</v>
      </c>
      <c r="G148" s="34"/>
      <c r="H148" s="34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  <c r="AM148" s="71"/>
      <c r="AN148" s="71"/>
      <c r="AO148" s="71"/>
      <c r="AP148" s="71"/>
      <c r="AQ148" s="71"/>
      <c r="AR148" s="71"/>
      <c r="AS148" s="71"/>
      <c r="AT148" s="71"/>
      <c r="AU148" s="71"/>
      <c r="AV148" s="71"/>
      <c r="AW148" s="71"/>
      <c r="AX148" s="71"/>
      <c r="AY148" s="71"/>
      <c r="AZ148" s="71"/>
      <c r="BA148" s="71"/>
      <c r="BB148" s="71"/>
      <c r="BC148" s="71"/>
      <c r="BD148" s="71"/>
      <c r="BE148" s="71"/>
      <c r="BF148" s="71"/>
      <c r="BG148" s="71"/>
      <c r="BH148" s="71"/>
      <c r="BI148" s="71"/>
      <c r="BJ148" s="71"/>
      <c r="BK148" s="71"/>
      <c r="BL148" s="71"/>
      <c r="BM148" s="71"/>
      <c r="BN148" s="71"/>
      <c r="BO148" s="71"/>
      <c r="BP148" s="71"/>
      <c r="BQ148" s="71"/>
      <c r="BR148" s="71"/>
      <c r="BS148" s="71"/>
      <c r="BT148" s="71"/>
      <c r="BU148" s="71"/>
      <c r="BV148" s="71"/>
      <c r="BW148" s="71"/>
      <c r="BX148" s="71"/>
      <c r="BY148" s="71"/>
      <c r="BZ148" s="71"/>
      <c r="CA148" s="71"/>
      <c r="CB148" s="71"/>
      <c r="CC148" s="71"/>
      <c r="CD148" s="71"/>
      <c r="CE148" s="71"/>
      <c r="CF148" s="71"/>
      <c r="CG148" s="71"/>
      <c r="CH148" s="71"/>
      <c r="CI148" s="71"/>
      <c r="CJ148" s="71"/>
      <c r="CK148" s="71"/>
      <c r="CL148" s="71"/>
      <c r="CM148" s="71"/>
      <c r="CN148" s="71"/>
      <c r="CO148" s="71"/>
      <c r="CP148" s="71"/>
      <c r="CQ148" s="71"/>
      <c r="CR148" s="71"/>
      <c r="CS148" s="71"/>
      <c r="CT148" s="71"/>
      <c r="CU148" s="71"/>
      <c r="CV148" s="71"/>
      <c r="CW148" s="71"/>
      <c r="CX148" s="71"/>
      <c r="CY148" s="71"/>
      <c r="CZ148" s="71"/>
      <c r="DA148" s="71"/>
      <c r="DB148" s="71"/>
      <c r="DC148" s="71"/>
      <c r="DD148" s="71"/>
      <c r="DE148" s="71"/>
      <c r="DF148" s="71"/>
      <c r="DG148" s="71"/>
      <c r="DH148" s="71"/>
      <c r="DI148" s="71"/>
      <c r="DJ148" s="71"/>
      <c r="DK148" s="71"/>
      <c r="DL148" s="71"/>
      <c r="DM148" s="71"/>
      <c r="DN148" s="71"/>
      <c r="DO148" s="71"/>
      <c r="DP148" s="71"/>
      <c r="DQ148" s="71"/>
      <c r="DR148" s="71"/>
      <c r="DS148" s="71"/>
      <c r="DT148" s="71"/>
      <c r="DU148" s="71"/>
      <c r="DV148" s="71"/>
      <c r="DW148" s="71"/>
      <c r="DX148" s="71"/>
      <c r="DY148" s="71"/>
      <c r="DZ148" s="71"/>
      <c r="EA148" s="71"/>
      <c r="EB148" s="71"/>
      <c r="EC148" s="71"/>
      <c r="ED148" s="71"/>
      <c r="EE148" s="71"/>
      <c r="EF148" s="71"/>
      <c r="EG148" s="71"/>
      <c r="EH148" s="71"/>
      <c r="EI148" s="71"/>
      <c r="EJ148" s="71"/>
      <c r="EK148" s="71"/>
      <c r="EL148" s="71"/>
      <c r="EM148" s="71"/>
      <c r="EN148" s="71"/>
      <c r="EO148" s="71"/>
      <c r="EP148" s="71"/>
      <c r="EQ148" s="71"/>
      <c r="ER148" s="71"/>
      <c r="ES148" s="71"/>
      <c r="ET148" s="71"/>
      <c r="EU148" s="71"/>
      <c r="EV148" s="71"/>
      <c r="EW148" s="71"/>
      <c r="EX148" s="71"/>
      <c r="EY148" s="71"/>
      <c r="EZ148" s="71"/>
      <c r="FA148" s="71"/>
      <c r="FB148" s="71"/>
      <c r="FC148" s="71"/>
      <c r="FD148" s="71"/>
      <c r="FE148" s="71"/>
      <c r="FF148" s="71"/>
      <c r="FG148" s="71"/>
      <c r="FH148" s="71"/>
      <c r="FI148" s="71"/>
      <c r="FJ148" s="71"/>
      <c r="FK148" s="71"/>
      <c r="FL148" s="71"/>
      <c r="FM148" s="71"/>
      <c r="FN148" s="71"/>
      <c r="FO148" s="71"/>
      <c r="FP148" s="71"/>
      <c r="FQ148" s="71"/>
      <c r="FR148" s="71"/>
      <c r="FS148" s="71"/>
      <c r="FT148" s="71"/>
      <c r="FU148" s="71"/>
      <c r="FV148" s="71"/>
      <c r="FW148" s="71"/>
      <c r="FX148" s="71"/>
      <c r="FY148" s="71"/>
      <c r="FZ148" s="71"/>
      <c r="GA148" s="71"/>
      <c r="GB148" s="71"/>
      <c r="GC148" s="71"/>
      <c r="GD148" s="71"/>
      <c r="GE148" s="71"/>
      <c r="GF148" s="71"/>
      <c r="GG148" s="71"/>
      <c r="GH148" s="71"/>
      <c r="GI148" s="71"/>
      <c r="GJ148" s="71"/>
      <c r="GK148" s="71"/>
      <c r="GL148" s="71"/>
      <c r="GM148" s="71"/>
      <c r="GN148" s="71"/>
      <c r="GO148" s="71"/>
      <c r="GP148" s="71"/>
      <c r="GQ148" s="71"/>
      <c r="GR148" s="71"/>
      <c r="GS148" s="71"/>
      <c r="GT148" s="71"/>
      <c r="GU148" s="71"/>
      <c r="GV148" s="71"/>
      <c r="GW148" s="71"/>
      <c r="GX148" s="71"/>
      <c r="GY148" s="71"/>
      <c r="GZ148" s="71"/>
      <c r="HA148" s="71"/>
      <c r="HB148" s="71"/>
      <c r="HC148" s="71"/>
      <c r="HD148" s="71"/>
      <c r="HE148" s="71"/>
      <c r="HF148" s="71"/>
      <c r="HG148" s="71"/>
      <c r="HH148" s="71"/>
      <c r="HI148" s="71"/>
      <c r="HJ148" s="71"/>
      <c r="HK148" s="71"/>
      <c r="HL148" s="71"/>
      <c r="HM148" s="71"/>
      <c r="HN148" s="71"/>
      <c r="HO148" s="71"/>
      <c r="HP148" s="71"/>
      <c r="HQ148" s="71"/>
      <c r="HR148" s="71"/>
      <c r="HS148" s="71"/>
      <c r="HT148" s="71"/>
      <c r="HU148" s="71"/>
      <c r="HV148" s="71"/>
      <c r="HW148" s="71"/>
      <c r="HX148" s="71"/>
      <c r="HY148" s="71"/>
      <c r="HZ148" s="71"/>
      <c r="IA148" s="71"/>
      <c r="IB148" s="71"/>
      <c r="IC148" s="71"/>
      <c r="ID148" s="71"/>
      <c r="IE148" s="71"/>
      <c r="IF148" s="71"/>
      <c r="IG148" s="71"/>
      <c r="IH148" s="71"/>
      <c r="II148" s="71"/>
      <c r="IJ148" s="71"/>
      <c r="IK148" s="71"/>
    </row>
    <row r="149" spans="1:245" s="66" customFormat="1" ht="19.5" customHeight="1">
      <c r="A149" s="27"/>
      <c r="B149" s="28" t="s">
        <v>176</v>
      </c>
      <c r="C149" s="29"/>
      <c r="D149" s="63" t="s">
        <v>177</v>
      </c>
      <c r="E149" s="30"/>
      <c r="F149" s="30"/>
      <c r="G149" s="19"/>
      <c r="H149" s="20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/>
      <c r="AQ149" s="71"/>
      <c r="AR149" s="71"/>
      <c r="AS149" s="71"/>
      <c r="AT149" s="71"/>
      <c r="AU149" s="71"/>
      <c r="AV149" s="71"/>
      <c r="AW149" s="71"/>
      <c r="AX149" s="71"/>
      <c r="AY149" s="71"/>
      <c r="AZ149" s="71"/>
      <c r="BA149" s="71"/>
      <c r="BB149" s="71"/>
      <c r="BC149" s="71"/>
      <c r="BD149" s="71"/>
      <c r="BE149" s="71"/>
      <c r="BF149" s="71"/>
      <c r="BG149" s="71"/>
      <c r="BH149" s="71"/>
      <c r="BI149" s="71"/>
      <c r="BJ149" s="71"/>
      <c r="BK149" s="71"/>
      <c r="BL149" s="71"/>
      <c r="BM149" s="71"/>
      <c r="BN149" s="71"/>
      <c r="BO149" s="71"/>
      <c r="BP149" s="71"/>
      <c r="BQ149" s="71"/>
      <c r="BR149" s="71"/>
      <c r="BS149" s="71"/>
      <c r="BT149" s="71"/>
      <c r="BU149" s="71"/>
      <c r="BV149" s="71"/>
      <c r="BW149" s="71"/>
      <c r="BX149" s="71"/>
      <c r="BY149" s="71"/>
      <c r="BZ149" s="71"/>
      <c r="CA149" s="71"/>
      <c r="CB149" s="71"/>
      <c r="CC149" s="71"/>
      <c r="CD149" s="71"/>
      <c r="CE149" s="71"/>
      <c r="CF149" s="71"/>
      <c r="CG149" s="71"/>
      <c r="CH149" s="71"/>
      <c r="CI149" s="71"/>
      <c r="CJ149" s="71"/>
      <c r="CK149" s="71"/>
      <c r="CL149" s="71"/>
      <c r="CM149" s="71"/>
      <c r="CN149" s="71"/>
      <c r="CO149" s="71"/>
      <c r="CP149" s="71"/>
      <c r="CQ149" s="71"/>
      <c r="CR149" s="71"/>
      <c r="CS149" s="71"/>
      <c r="CT149" s="71"/>
      <c r="CU149" s="71"/>
      <c r="CV149" s="71"/>
      <c r="CW149" s="71"/>
      <c r="CX149" s="71"/>
      <c r="CY149" s="71"/>
      <c r="CZ149" s="71"/>
      <c r="DA149" s="71"/>
      <c r="DB149" s="71"/>
      <c r="DC149" s="71"/>
      <c r="DD149" s="71"/>
      <c r="DE149" s="71"/>
      <c r="DF149" s="71"/>
      <c r="DG149" s="71"/>
      <c r="DH149" s="71"/>
      <c r="DI149" s="71"/>
      <c r="DJ149" s="71"/>
      <c r="DK149" s="71"/>
      <c r="DL149" s="71"/>
      <c r="DM149" s="71"/>
      <c r="DN149" s="71"/>
      <c r="DO149" s="71"/>
      <c r="DP149" s="71"/>
      <c r="DQ149" s="71"/>
      <c r="DR149" s="71"/>
      <c r="DS149" s="71"/>
      <c r="DT149" s="71"/>
      <c r="DU149" s="71"/>
      <c r="DV149" s="71"/>
      <c r="DW149" s="71"/>
      <c r="DX149" s="71"/>
      <c r="DY149" s="71"/>
      <c r="DZ149" s="71"/>
      <c r="EA149" s="71"/>
      <c r="EB149" s="71"/>
      <c r="EC149" s="71"/>
      <c r="ED149" s="71"/>
      <c r="EE149" s="71"/>
      <c r="EF149" s="71"/>
      <c r="EG149" s="71"/>
      <c r="EH149" s="71"/>
      <c r="EI149" s="71"/>
      <c r="EJ149" s="71"/>
      <c r="EK149" s="71"/>
      <c r="EL149" s="71"/>
      <c r="EM149" s="71"/>
      <c r="EN149" s="71"/>
      <c r="EO149" s="71"/>
      <c r="EP149" s="71"/>
      <c r="EQ149" s="71"/>
      <c r="ER149" s="71"/>
      <c r="ES149" s="71"/>
      <c r="ET149" s="71"/>
      <c r="EU149" s="71"/>
      <c r="EV149" s="71"/>
      <c r="EW149" s="71"/>
      <c r="EX149" s="71"/>
      <c r="EY149" s="71"/>
      <c r="EZ149" s="71"/>
      <c r="FA149" s="71"/>
      <c r="FB149" s="71"/>
      <c r="FC149" s="71"/>
      <c r="FD149" s="71"/>
      <c r="FE149" s="71"/>
      <c r="FF149" s="71"/>
      <c r="FG149" s="71"/>
      <c r="FH149" s="71"/>
      <c r="FI149" s="71"/>
      <c r="FJ149" s="71"/>
      <c r="FK149" s="71"/>
      <c r="FL149" s="71"/>
      <c r="FM149" s="71"/>
      <c r="FN149" s="71"/>
      <c r="FO149" s="71"/>
      <c r="FP149" s="71"/>
      <c r="FQ149" s="71"/>
      <c r="FR149" s="71"/>
      <c r="FS149" s="71"/>
      <c r="FT149" s="71"/>
      <c r="FU149" s="71"/>
      <c r="FV149" s="71"/>
      <c r="FW149" s="71"/>
      <c r="FX149" s="71"/>
      <c r="FY149" s="71"/>
      <c r="FZ149" s="71"/>
      <c r="GA149" s="71"/>
      <c r="GB149" s="71"/>
      <c r="GC149" s="71"/>
      <c r="GD149" s="71"/>
      <c r="GE149" s="71"/>
      <c r="GF149" s="71"/>
      <c r="GG149" s="71"/>
      <c r="GH149" s="71"/>
      <c r="GI149" s="71"/>
      <c r="GJ149" s="71"/>
      <c r="GK149" s="71"/>
      <c r="GL149" s="71"/>
      <c r="GM149" s="71"/>
      <c r="GN149" s="71"/>
      <c r="GO149" s="71"/>
      <c r="GP149" s="71"/>
      <c r="GQ149" s="71"/>
      <c r="GR149" s="71"/>
      <c r="GS149" s="71"/>
      <c r="GT149" s="71"/>
      <c r="GU149" s="71"/>
      <c r="GV149" s="71"/>
      <c r="GW149" s="71"/>
      <c r="GX149" s="71"/>
      <c r="GY149" s="71"/>
      <c r="GZ149" s="71"/>
      <c r="HA149" s="71"/>
      <c r="HB149" s="71"/>
      <c r="HC149" s="71"/>
      <c r="HD149" s="71"/>
      <c r="HE149" s="71"/>
      <c r="HF149" s="71"/>
      <c r="HG149" s="71"/>
      <c r="HH149" s="71"/>
      <c r="HI149" s="71"/>
      <c r="HJ149" s="71"/>
      <c r="HK149" s="71"/>
      <c r="HL149" s="71"/>
      <c r="HM149" s="71"/>
      <c r="HN149" s="71"/>
      <c r="HO149" s="71"/>
      <c r="HP149" s="71"/>
      <c r="HQ149" s="71"/>
      <c r="HR149" s="71"/>
      <c r="HS149" s="71"/>
      <c r="HT149" s="71"/>
      <c r="HU149" s="71"/>
      <c r="HV149" s="71"/>
      <c r="HW149" s="71"/>
      <c r="HX149" s="71"/>
      <c r="HY149" s="71"/>
      <c r="HZ149" s="71"/>
      <c r="IA149" s="71"/>
      <c r="IB149" s="71"/>
      <c r="IC149" s="71"/>
      <c r="ID149" s="71"/>
      <c r="IE149" s="71"/>
      <c r="IF149" s="71"/>
      <c r="IG149" s="71"/>
      <c r="IH149" s="71"/>
      <c r="II149" s="71"/>
      <c r="IJ149" s="71"/>
      <c r="IK149" s="71"/>
    </row>
    <row r="150" spans="1:245" s="66" customFormat="1" ht="14.25">
      <c r="A150" s="36">
        <v>61</v>
      </c>
      <c r="B150" s="35" t="s">
        <v>176</v>
      </c>
      <c r="C150" s="37" t="s">
        <v>16</v>
      </c>
      <c r="D150" s="41" t="s">
        <v>178</v>
      </c>
      <c r="E150" s="35" t="s">
        <v>28</v>
      </c>
      <c r="F150" s="35">
        <f>F151</f>
        <v>3.5</v>
      </c>
      <c r="G150" s="26"/>
      <c r="H150" s="26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  <c r="AS150" s="71"/>
      <c r="AT150" s="71"/>
      <c r="AU150" s="71"/>
      <c r="AV150" s="71"/>
      <c r="AW150" s="71"/>
      <c r="AX150" s="71"/>
      <c r="AY150" s="71"/>
      <c r="AZ150" s="71"/>
      <c r="BA150" s="71"/>
      <c r="BB150" s="71"/>
      <c r="BC150" s="71"/>
      <c r="BD150" s="71"/>
      <c r="BE150" s="71"/>
      <c r="BF150" s="71"/>
      <c r="BG150" s="71"/>
      <c r="BH150" s="71"/>
      <c r="BI150" s="71"/>
      <c r="BJ150" s="71"/>
      <c r="BK150" s="71"/>
      <c r="BL150" s="71"/>
      <c r="BM150" s="71"/>
      <c r="BN150" s="71"/>
      <c r="BO150" s="71"/>
      <c r="BP150" s="71"/>
      <c r="BQ150" s="71"/>
      <c r="BR150" s="71"/>
      <c r="BS150" s="71"/>
      <c r="BT150" s="71"/>
      <c r="BU150" s="71"/>
      <c r="BV150" s="71"/>
      <c r="BW150" s="71"/>
      <c r="BX150" s="71"/>
      <c r="BY150" s="71"/>
      <c r="BZ150" s="71"/>
      <c r="CA150" s="71"/>
      <c r="CB150" s="71"/>
      <c r="CC150" s="71"/>
      <c r="CD150" s="71"/>
      <c r="CE150" s="71"/>
      <c r="CF150" s="71"/>
      <c r="CG150" s="71"/>
      <c r="CH150" s="71"/>
      <c r="CI150" s="71"/>
      <c r="CJ150" s="71"/>
      <c r="CK150" s="71"/>
      <c r="CL150" s="71"/>
      <c r="CM150" s="71"/>
      <c r="CN150" s="71"/>
      <c r="CO150" s="71"/>
      <c r="CP150" s="71"/>
      <c r="CQ150" s="71"/>
      <c r="CR150" s="71"/>
      <c r="CS150" s="71"/>
      <c r="CT150" s="71"/>
      <c r="CU150" s="71"/>
      <c r="CV150" s="71"/>
      <c r="CW150" s="71"/>
      <c r="CX150" s="71"/>
      <c r="CY150" s="71"/>
      <c r="CZ150" s="71"/>
      <c r="DA150" s="71"/>
      <c r="DB150" s="71"/>
      <c r="DC150" s="71"/>
      <c r="DD150" s="71"/>
      <c r="DE150" s="71"/>
      <c r="DF150" s="71"/>
      <c r="DG150" s="71"/>
      <c r="DH150" s="71"/>
      <c r="DI150" s="71"/>
      <c r="DJ150" s="71"/>
      <c r="DK150" s="71"/>
      <c r="DL150" s="71"/>
      <c r="DM150" s="71"/>
      <c r="DN150" s="71"/>
      <c r="DO150" s="71"/>
      <c r="DP150" s="71"/>
      <c r="DQ150" s="71"/>
      <c r="DR150" s="71"/>
      <c r="DS150" s="71"/>
      <c r="DT150" s="71"/>
      <c r="DU150" s="71"/>
      <c r="DV150" s="71"/>
      <c r="DW150" s="71"/>
      <c r="DX150" s="71"/>
      <c r="DY150" s="71"/>
      <c r="DZ150" s="71"/>
      <c r="EA150" s="71"/>
      <c r="EB150" s="71"/>
      <c r="EC150" s="71"/>
      <c r="ED150" s="71"/>
      <c r="EE150" s="71"/>
      <c r="EF150" s="71"/>
      <c r="EG150" s="71"/>
      <c r="EH150" s="71"/>
      <c r="EI150" s="71"/>
      <c r="EJ150" s="71"/>
      <c r="EK150" s="71"/>
      <c r="EL150" s="71"/>
      <c r="EM150" s="71"/>
      <c r="EN150" s="71"/>
      <c r="EO150" s="71"/>
      <c r="EP150" s="71"/>
      <c r="EQ150" s="71"/>
      <c r="ER150" s="71"/>
      <c r="ES150" s="71"/>
      <c r="ET150" s="71"/>
      <c r="EU150" s="71"/>
      <c r="EV150" s="71"/>
      <c r="EW150" s="71"/>
      <c r="EX150" s="71"/>
      <c r="EY150" s="71"/>
      <c r="EZ150" s="71"/>
      <c r="FA150" s="71"/>
      <c r="FB150" s="71"/>
      <c r="FC150" s="71"/>
      <c r="FD150" s="71"/>
      <c r="FE150" s="71"/>
      <c r="FF150" s="71"/>
      <c r="FG150" s="71"/>
      <c r="FH150" s="71"/>
      <c r="FI150" s="71"/>
      <c r="FJ150" s="71"/>
      <c r="FK150" s="71"/>
      <c r="FL150" s="71"/>
      <c r="FM150" s="71"/>
      <c r="FN150" s="71"/>
      <c r="FO150" s="71"/>
      <c r="FP150" s="71"/>
      <c r="FQ150" s="71"/>
      <c r="FR150" s="71"/>
      <c r="FS150" s="71"/>
      <c r="FT150" s="71"/>
      <c r="FU150" s="71"/>
      <c r="FV150" s="71"/>
      <c r="FW150" s="71"/>
      <c r="FX150" s="71"/>
      <c r="FY150" s="71"/>
      <c r="FZ150" s="71"/>
      <c r="GA150" s="71"/>
      <c r="GB150" s="71"/>
      <c r="GC150" s="71"/>
      <c r="GD150" s="71"/>
      <c r="GE150" s="71"/>
      <c r="GF150" s="71"/>
      <c r="GG150" s="71"/>
      <c r="GH150" s="71"/>
      <c r="GI150" s="71"/>
      <c r="GJ150" s="71"/>
      <c r="GK150" s="71"/>
      <c r="GL150" s="71"/>
      <c r="GM150" s="71"/>
      <c r="GN150" s="71"/>
      <c r="GO150" s="71"/>
      <c r="GP150" s="71"/>
      <c r="GQ150" s="71"/>
      <c r="GR150" s="71"/>
      <c r="GS150" s="71"/>
      <c r="GT150" s="71"/>
      <c r="GU150" s="71"/>
      <c r="GV150" s="71"/>
      <c r="GW150" s="71"/>
      <c r="GX150" s="71"/>
      <c r="GY150" s="71"/>
      <c r="GZ150" s="71"/>
      <c r="HA150" s="71"/>
      <c r="HB150" s="71"/>
      <c r="HC150" s="71"/>
      <c r="HD150" s="71"/>
      <c r="HE150" s="71"/>
      <c r="HF150" s="71"/>
      <c r="HG150" s="71"/>
      <c r="HH150" s="71"/>
      <c r="HI150" s="71"/>
      <c r="HJ150" s="71"/>
      <c r="HK150" s="71"/>
      <c r="HL150" s="71"/>
      <c r="HM150" s="71"/>
      <c r="HN150" s="71"/>
      <c r="HO150" s="71"/>
      <c r="HP150" s="71"/>
      <c r="HQ150" s="71"/>
      <c r="HR150" s="71"/>
      <c r="HS150" s="71"/>
      <c r="HT150" s="71"/>
      <c r="HU150" s="71"/>
      <c r="HV150" s="71"/>
      <c r="HW150" s="71"/>
      <c r="HX150" s="71"/>
      <c r="HY150" s="71"/>
      <c r="HZ150" s="71"/>
      <c r="IA150" s="71"/>
      <c r="IB150" s="71"/>
      <c r="IC150" s="71"/>
      <c r="ID150" s="71"/>
      <c r="IE150" s="71"/>
      <c r="IF150" s="71"/>
      <c r="IG150" s="71"/>
      <c r="IH150" s="71"/>
      <c r="II150" s="71"/>
      <c r="IJ150" s="71"/>
      <c r="IK150" s="71"/>
    </row>
    <row r="151" spans="1:245" s="66" customFormat="1" ht="14.25">
      <c r="A151" s="124"/>
      <c r="B151" s="120"/>
      <c r="C151" s="121"/>
      <c r="D151" s="122" t="s">
        <v>179</v>
      </c>
      <c r="E151" s="120" t="s">
        <v>28</v>
      </c>
      <c r="F151" s="120">
        <v>3.5</v>
      </c>
      <c r="G151" s="109"/>
      <c r="H151" s="109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71"/>
      <c r="AW151" s="71"/>
      <c r="AX151" s="71"/>
      <c r="AY151" s="71"/>
      <c r="AZ151" s="71"/>
      <c r="BA151" s="71"/>
      <c r="BB151" s="71"/>
      <c r="BC151" s="71"/>
      <c r="BD151" s="71"/>
      <c r="BE151" s="71"/>
      <c r="BF151" s="71"/>
      <c r="BG151" s="71"/>
      <c r="BH151" s="71"/>
      <c r="BI151" s="71"/>
      <c r="BJ151" s="71"/>
      <c r="BK151" s="71"/>
      <c r="BL151" s="71"/>
      <c r="BM151" s="71"/>
      <c r="BN151" s="71"/>
      <c r="BO151" s="71"/>
      <c r="BP151" s="71"/>
      <c r="BQ151" s="71"/>
      <c r="BR151" s="71"/>
      <c r="BS151" s="71"/>
      <c r="BT151" s="71"/>
      <c r="BU151" s="71"/>
      <c r="BV151" s="71"/>
      <c r="BW151" s="71"/>
      <c r="BX151" s="71"/>
      <c r="BY151" s="71"/>
      <c r="BZ151" s="71"/>
      <c r="CA151" s="71"/>
      <c r="CB151" s="71"/>
      <c r="CC151" s="71"/>
      <c r="CD151" s="71"/>
      <c r="CE151" s="71"/>
      <c r="CF151" s="71"/>
      <c r="CG151" s="71"/>
      <c r="CH151" s="71"/>
      <c r="CI151" s="71"/>
      <c r="CJ151" s="71"/>
      <c r="CK151" s="71"/>
      <c r="CL151" s="71"/>
      <c r="CM151" s="71"/>
      <c r="CN151" s="71"/>
      <c r="CO151" s="71"/>
      <c r="CP151" s="71"/>
      <c r="CQ151" s="71"/>
      <c r="CR151" s="71"/>
      <c r="CS151" s="71"/>
      <c r="CT151" s="71"/>
      <c r="CU151" s="71"/>
      <c r="CV151" s="71"/>
      <c r="CW151" s="71"/>
      <c r="CX151" s="71"/>
      <c r="CY151" s="71"/>
      <c r="CZ151" s="71"/>
      <c r="DA151" s="71"/>
      <c r="DB151" s="71"/>
      <c r="DC151" s="71"/>
      <c r="DD151" s="71"/>
      <c r="DE151" s="71"/>
      <c r="DF151" s="71"/>
      <c r="DG151" s="71"/>
      <c r="DH151" s="71"/>
      <c r="DI151" s="71"/>
      <c r="DJ151" s="71"/>
      <c r="DK151" s="71"/>
      <c r="DL151" s="71"/>
      <c r="DM151" s="71"/>
      <c r="DN151" s="71"/>
      <c r="DO151" s="71"/>
      <c r="DP151" s="71"/>
      <c r="DQ151" s="71"/>
      <c r="DR151" s="71"/>
      <c r="DS151" s="71"/>
      <c r="DT151" s="71"/>
      <c r="DU151" s="71"/>
      <c r="DV151" s="71"/>
      <c r="DW151" s="71"/>
      <c r="DX151" s="71"/>
      <c r="DY151" s="71"/>
      <c r="DZ151" s="71"/>
      <c r="EA151" s="71"/>
      <c r="EB151" s="71"/>
      <c r="EC151" s="71"/>
      <c r="ED151" s="71"/>
      <c r="EE151" s="71"/>
      <c r="EF151" s="71"/>
      <c r="EG151" s="71"/>
      <c r="EH151" s="71"/>
      <c r="EI151" s="71"/>
      <c r="EJ151" s="71"/>
      <c r="EK151" s="71"/>
      <c r="EL151" s="71"/>
      <c r="EM151" s="71"/>
      <c r="EN151" s="71"/>
      <c r="EO151" s="71"/>
      <c r="EP151" s="71"/>
      <c r="EQ151" s="71"/>
      <c r="ER151" s="71"/>
      <c r="ES151" s="71"/>
      <c r="ET151" s="71"/>
      <c r="EU151" s="71"/>
      <c r="EV151" s="71"/>
      <c r="EW151" s="71"/>
      <c r="EX151" s="71"/>
      <c r="EY151" s="71"/>
      <c r="EZ151" s="71"/>
      <c r="FA151" s="71"/>
      <c r="FB151" s="71"/>
      <c r="FC151" s="71"/>
      <c r="FD151" s="71"/>
      <c r="FE151" s="71"/>
      <c r="FF151" s="71"/>
      <c r="FG151" s="71"/>
      <c r="FH151" s="71"/>
      <c r="FI151" s="71"/>
      <c r="FJ151" s="71"/>
      <c r="FK151" s="71"/>
      <c r="FL151" s="71"/>
      <c r="FM151" s="71"/>
      <c r="FN151" s="71"/>
      <c r="FO151" s="71"/>
      <c r="FP151" s="71"/>
      <c r="FQ151" s="71"/>
      <c r="FR151" s="71"/>
      <c r="FS151" s="71"/>
      <c r="FT151" s="71"/>
      <c r="FU151" s="71"/>
      <c r="FV151" s="71"/>
      <c r="FW151" s="71"/>
      <c r="FX151" s="71"/>
      <c r="FY151" s="71"/>
      <c r="FZ151" s="71"/>
      <c r="GA151" s="71"/>
      <c r="GB151" s="71"/>
      <c r="GC151" s="71"/>
      <c r="GD151" s="71"/>
      <c r="GE151" s="71"/>
      <c r="GF151" s="71"/>
      <c r="GG151" s="71"/>
      <c r="GH151" s="71"/>
      <c r="GI151" s="71"/>
      <c r="GJ151" s="71"/>
      <c r="GK151" s="71"/>
      <c r="GL151" s="71"/>
      <c r="GM151" s="71"/>
      <c r="GN151" s="71"/>
      <c r="GO151" s="71"/>
      <c r="GP151" s="71"/>
      <c r="GQ151" s="71"/>
      <c r="GR151" s="71"/>
      <c r="GS151" s="71"/>
      <c r="GT151" s="71"/>
      <c r="GU151" s="71"/>
      <c r="GV151" s="71"/>
      <c r="GW151" s="71"/>
      <c r="GX151" s="71"/>
      <c r="GY151" s="71"/>
      <c r="GZ151" s="71"/>
      <c r="HA151" s="71"/>
      <c r="HB151" s="71"/>
      <c r="HC151" s="71"/>
      <c r="HD151" s="71"/>
      <c r="HE151" s="71"/>
      <c r="HF151" s="71"/>
      <c r="HG151" s="71"/>
      <c r="HH151" s="71"/>
      <c r="HI151" s="71"/>
      <c r="HJ151" s="71"/>
      <c r="HK151" s="71"/>
      <c r="HL151" s="71"/>
      <c r="HM151" s="71"/>
      <c r="HN151" s="71"/>
      <c r="HO151" s="71"/>
      <c r="HP151" s="71"/>
      <c r="HQ151" s="71"/>
      <c r="HR151" s="71"/>
      <c r="HS151" s="71"/>
      <c r="HT151" s="71"/>
      <c r="HU151" s="71"/>
      <c r="HV151" s="71"/>
      <c r="HW151" s="71"/>
      <c r="HX151" s="71"/>
      <c r="HY151" s="71"/>
      <c r="HZ151" s="71"/>
      <c r="IA151" s="71"/>
      <c r="IB151" s="71"/>
      <c r="IC151" s="71"/>
      <c r="ID151" s="71"/>
      <c r="IE151" s="71"/>
      <c r="IF151" s="71"/>
      <c r="IG151" s="71"/>
      <c r="IH151" s="71"/>
      <c r="II151" s="71"/>
      <c r="IJ151" s="71"/>
      <c r="IK151" s="71"/>
    </row>
    <row r="152" spans="1:245" s="66" customFormat="1" ht="14.25">
      <c r="A152" s="69"/>
      <c r="B152" s="70"/>
      <c r="C152" s="23"/>
      <c r="D152" s="71"/>
      <c r="E152" s="70"/>
      <c r="F152" s="70"/>
      <c r="G152" s="77"/>
      <c r="H152" s="77"/>
      <c r="I152" s="71"/>
      <c r="J152" s="106">
        <v>1321268</v>
      </c>
      <c r="K152" s="106">
        <v>530</v>
      </c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71"/>
      <c r="AO152" s="71"/>
      <c r="AP152" s="71"/>
      <c r="AQ152" s="71"/>
      <c r="AR152" s="71"/>
      <c r="AS152" s="71"/>
      <c r="AT152" s="71"/>
      <c r="AU152" s="71"/>
      <c r="AV152" s="71"/>
      <c r="AW152" s="71"/>
      <c r="AX152" s="71"/>
      <c r="AY152" s="71"/>
      <c r="AZ152" s="71"/>
      <c r="BA152" s="71"/>
      <c r="BB152" s="71"/>
      <c r="BC152" s="71"/>
      <c r="BD152" s="71"/>
      <c r="BE152" s="71"/>
      <c r="BF152" s="71"/>
      <c r="BG152" s="71"/>
      <c r="BH152" s="71"/>
      <c r="BI152" s="71"/>
      <c r="BJ152" s="71"/>
      <c r="BK152" s="71"/>
      <c r="BL152" s="71"/>
      <c r="BM152" s="71"/>
      <c r="BN152" s="71"/>
      <c r="BO152" s="71"/>
      <c r="BP152" s="71"/>
      <c r="BQ152" s="71"/>
      <c r="BR152" s="71"/>
      <c r="BS152" s="71"/>
      <c r="BT152" s="71"/>
      <c r="BU152" s="71"/>
      <c r="BV152" s="71"/>
      <c r="BW152" s="71"/>
      <c r="BX152" s="71"/>
      <c r="BY152" s="71"/>
      <c r="BZ152" s="71"/>
      <c r="CA152" s="71"/>
      <c r="CB152" s="71"/>
      <c r="CC152" s="71"/>
      <c r="CD152" s="71"/>
      <c r="CE152" s="71"/>
      <c r="CF152" s="71"/>
      <c r="CG152" s="71"/>
      <c r="CH152" s="71"/>
      <c r="CI152" s="71"/>
      <c r="CJ152" s="71"/>
      <c r="CK152" s="71"/>
      <c r="CL152" s="71"/>
      <c r="CM152" s="71"/>
      <c r="CN152" s="71"/>
      <c r="CO152" s="71"/>
      <c r="CP152" s="71"/>
      <c r="CQ152" s="71"/>
      <c r="CR152" s="71"/>
      <c r="CS152" s="71"/>
      <c r="CT152" s="71"/>
      <c r="CU152" s="71"/>
      <c r="CV152" s="71"/>
      <c r="CW152" s="71"/>
      <c r="CX152" s="71"/>
      <c r="CY152" s="71"/>
      <c r="CZ152" s="71"/>
      <c r="DA152" s="71"/>
      <c r="DB152" s="71"/>
      <c r="DC152" s="71"/>
      <c r="DD152" s="71"/>
      <c r="DE152" s="71"/>
      <c r="DF152" s="71"/>
      <c r="DG152" s="71"/>
      <c r="DH152" s="71"/>
      <c r="DI152" s="71"/>
      <c r="DJ152" s="71"/>
      <c r="DK152" s="71"/>
      <c r="DL152" s="71"/>
      <c r="DM152" s="71"/>
      <c r="DN152" s="71"/>
      <c r="DO152" s="71"/>
      <c r="DP152" s="71"/>
      <c r="DQ152" s="71"/>
      <c r="DR152" s="71"/>
      <c r="DS152" s="71"/>
      <c r="DT152" s="71"/>
      <c r="DU152" s="71"/>
      <c r="DV152" s="71"/>
      <c r="DW152" s="71"/>
      <c r="DX152" s="71"/>
      <c r="DY152" s="71"/>
      <c r="DZ152" s="71"/>
      <c r="EA152" s="71"/>
      <c r="EB152" s="71"/>
      <c r="EC152" s="71"/>
      <c r="ED152" s="71"/>
      <c r="EE152" s="71"/>
      <c r="EF152" s="71"/>
      <c r="EG152" s="71"/>
      <c r="EH152" s="71"/>
      <c r="EI152" s="71"/>
      <c r="EJ152" s="71"/>
      <c r="EK152" s="71"/>
      <c r="EL152" s="71"/>
      <c r="EM152" s="71"/>
      <c r="EN152" s="71"/>
      <c r="EO152" s="71"/>
      <c r="EP152" s="71"/>
      <c r="EQ152" s="71"/>
      <c r="ER152" s="71"/>
      <c r="ES152" s="71"/>
      <c r="ET152" s="71"/>
      <c r="EU152" s="71"/>
      <c r="EV152" s="71"/>
      <c r="EW152" s="71"/>
      <c r="EX152" s="71"/>
      <c r="EY152" s="71"/>
      <c r="EZ152" s="71"/>
      <c r="FA152" s="71"/>
      <c r="FB152" s="71"/>
      <c r="FC152" s="71"/>
      <c r="FD152" s="71"/>
      <c r="FE152" s="71"/>
      <c r="FF152" s="71"/>
      <c r="FG152" s="71"/>
      <c r="FH152" s="71"/>
      <c r="FI152" s="71"/>
      <c r="FJ152" s="71"/>
      <c r="FK152" s="71"/>
      <c r="FL152" s="71"/>
      <c r="FM152" s="71"/>
      <c r="FN152" s="71"/>
      <c r="FO152" s="71"/>
      <c r="FP152" s="71"/>
      <c r="FQ152" s="71"/>
      <c r="FR152" s="71"/>
      <c r="FS152" s="71"/>
      <c r="FT152" s="71"/>
      <c r="FU152" s="71"/>
      <c r="FV152" s="71"/>
      <c r="FW152" s="71"/>
      <c r="FX152" s="71"/>
      <c r="FY152" s="71"/>
      <c r="FZ152" s="71"/>
      <c r="GA152" s="71"/>
      <c r="GB152" s="71"/>
      <c r="GC152" s="71"/>
      <c r="GD152" s="71"/>
      <c r="GE152" s="71"/>
      <c r="GF152" s="71"/>
      <c r="GG152" s="71"/>
      <c r="GH152" s="71"/>
      <c r="GI152" s="71"/>
      <c r="GJ152" s="71"/>
      <c r="GK152" s="71"/>
      <c r="GL152" s="71"/>
      <c r="GM152" s="71"/>
      <c r="GN152" s="71"/>
      <c r="GO152" s="71"/>
      <c r="GP152" s="71"/>
      <c r="GQ152" s="71"/>
      <c r="GR152" s="71"/>
      <c r="GS152" s="71"/>
      <c r="GT152" s="71"/>
      <c r="GU152" s="71"/>
      <c r="GV152" s="71"/>
      <c r="GW152" s="71"/>
      <c r="GX152" s="71"/>
      <c r="GY152" s="71"/>
      <c r="GZ152" s="71"/>
      <c r="HA152" s="71"/>
      <c r="HB152" s="71"/>
      <c r="HC152" s="71"/>
      <c r="HD152" s="71"/>
      <c r="HE152" s="71"/>
      <c r="HF152" s="71"/>
      <c r="HG152" s="71"/>
      <c r="HH152" s="71"/>
      <c r="HI152" s="71"/>
      <c r="HJ152" s="71"/>
      <c r="HK152" s="71"/>
      <c r="HL152" s="71"/>
      <c r="HM152" s="71"/>
      <c r="HN152" s="71"/>
      <c r="HO152" s="71"/>
      <c r="HP152" s="71"/>
      <c r="HQ152" s="71"/>
      <c r="HR152" s="71"/>
      <c r="HS152" s="71"/>
      <c r="HT152" s="71"/>
      <c r="HU152" s="71"/>
      <c r="HV152" s="71"/>
      <c r="HW152" s="71"/>
      <c r="HX152" s="71"/>
      <c r="HY152" s="71"/>
      <c r="HZ152" s="71"/>
      <c r="IA152" s="71"/>
      <c r="IB152" s="71"/>
      <c r="IC152" s="71"/>
      <c r="ID152" s="71"/>
      <c r="IE152" s="71"/>
      <c r="IF152" s="71"/>
      <c r="IG152" s="71"/>
      <c r="IH152" s="71"/>
      <c r="II152" s="71"/>
      <c r="IJ152" s="71"/>
      <c r="IK152" s="71"/>
    </row>
    <row r="153" spans="1:245" s="66" customFormat="1" ht="15">
      <c r="A153" s="78"/>
      <c r="B153" s="79"/>
      <c r="C153" s="80"/>
      <c r="D153" s="81"/>
      <c r="E153" s="79"/>
      <c r="F153" s="82" t="s">
        <v>74</v>
      </c>
      <c r="G153" s="83"/>
      <c r="H153" s="84"/>
      <c r="I153" s="71"/>
      <c r="J153" s="107" t="s">
        <v>184</v>
      </c>
      <c r="K153" s="106">
        <v>820</v>
      </c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  <c r="AI153" s="71"/>
      <c r="AJ153" s="71"/>
      <c r="AK153" s="71"/>
      <c r="AL153" s="71"/>
      <c r="AM153" s="71"/>
      <c r="AN153" s="71"/>
      <c r="AO153" s="71"/>
      <c r="AP153" s="71"/>
      <c r="AQ153" s="71"/>
      <c r="AR153" s="71"/>
      <c r="AS153" s="71"/>
      <c r="AT153" s="71"/>
      <c r="AU153" s="71"/>
      <c r="AV153" s="71"/>
      <c r="AW153" s="71"/>
      <c r="AX153" s="71"/>
      <c r="AY153" s="71"/>
      <c r="AZ153" s="71"/>
      <c r="BA153" s="71"/>
      <c r="BB153" s="71"/>
      <c r="BC153" s="71"/>
      <c r="BD153" s="71"/>
      <c r="BE153" s="71"/>
      <c r="BF153" s="71"/>
      <c r="BG153" s="71"/>
      <c r="BH153" s="71"/>
      <c r="BI153" s="71"/>
      <c r="BJ153" s="71"/>
      <c r="BK153" s="71"/>
      <c r="BL153" s="71"/>
      <c r="BM153" s="71"/>
      <c r="BN153" s="71"/>
      <c r="BO153" s="71"/>
      <c r="BP153" s="71"/>
      <c r="BQ153" s="71"/>
      <c r="BR153" s="71"/>
      <c r="BS153" s="71"/>
      <c r="BT153" s="71"/>
      <c r="BU153" s="71"/>
      <c r="BV153" s="71"/>
      <c r="BW153" s="71"/>
      <c r="BX153" s="71"/>
      <c r="BY153" s="71"/>
      <c r="BZ153" s="71"/>
      <c r="CA153" s="71"/>
      <c r="CB153" s="71"/>
      <c r="CC153" s="71"/>
      <c r="CD153" s="71"/>
      <c r="CE153" s="71"/>
      <c r="CF153" s="71"/>
      <c r="CG153" s="71"/>
      <c r="CH153" s="71"/>
      <c r="CI153" s="71"/>
      <c r="CJ153" s="71"/>
      <c r="CK153" s="71"/>
      <c r="CL153" s="71"/>
      <c r="CM153" s="71"/>
      <c r="CN153" s="71"/>
      <c r="CO153" s="71"/>
      <c r="CP153" s="71"/>
      <c r="CQ153" s="71"/>
      <c r="CR153" s="71"/>
      <c r="CS153" s="71"/>
      <c r="CT153" s="71"/>
      <c r="CU153" s="71"/>
      <c r="CV153" s="71"/>
      <c r="CW153" s="71"/>
      <c r="CX153" s="71"/>
      <c r="CY153" s="71"/>
      <c r="CZ153" s="71"/>
      <c r="DA153" s="71"/>
      <c r="DB153" s="71"/>
      <c r="DC153" s="71"/>
      <c r="DD153" s="71"/>
      <c r="DE153" s="71"/>
      <c r="DF153" s="71"/>
      <c r="DG153" s="71"/>
      <c r="DH153" s="71"/>
      <c r="DI153" s="71"/>
      <c r="DJ153" s="71"/>
      <c r="DK153" s="71"/>
      <c r="DL153" s="71"/>
      <c r="DM153" s="71"/>
      <c r="DN153" s="71"/>
      <c r="DO153" s="71"/>
      <c r="DP153" s="71"/>
      <c r="DQ153" s="71"/>
      <c r="DR153" s="71"/>
      <c r="DS153" s="71"/>
      <c r="DT153" s="71"/>
      <c r="DU153" s="71"/>
      <c r="DV153" s="71"/>
      <c r="DW153" s="71"/>
      <c r="DX153" s="71"/>
      <c r="DY153" s="71"/>
      <c r="DZ153" s="71"/>
      <c r="EA153" s="71"/>
      <c r="EB153" s="71"/>
      <c r="EC153" s="71"/>
      <c r="ED153" s="71"/>
      <c r="EE153" s="71"/>
      <c r="EF153" s="71"/>
      <c r="EG153" s="71"/>
      <c r="EH153" s="71"/>
      <c r="EI153" s="71"/>
      <c r="EJ153" s="71"/>
      <c r="EK153" s="71"/>
      <c r="EL153" s="71"/>
      <c r="EM153" s="71"/>
      <c r="EN153" s="71"/>
      <c r="EO153" s="71"/>
      <c r="EP153" s="71"/>
      <c r="EQ153" s="71"/>
      <c r="ER153" s="71"/>
      <c r="ES153" s="71"/>
      <c r="ET153" s="71"/>
      <c r="EU153" s="71"/>
      <c r="EV153" s="71"/>
      <c r="EW153" s="71"/>
      <c r="EX153" s="71"/>
      <c r="EY153" s="71"/>
      <c r="EZ153" s="71"/>
      <c r="FA153" s="71"/>
      <c r="FB153" s="71"/>
      <c r="FC153" s="71"/>
      <c r="FD153" s="71"/>
      <c r="FE153" s="71"/>
      <c r="FF153" s="71"/>
      <c r="FG153" s="71"/>
      <c r="FH153" s="71"/>
      <c r="FI153" s="71"/>
      <c r="FJ153" s="71"/>
      <c r="FK153" s="71"/>
      <c r="FL153" s="71"/>
      <c r="FM153" s="71"/>
      <c r="FN153" s="71"/>
      <c r="FO153" s="71"/>
      <c r="FP153" s="71"/>
      <c r="FQ153" s="71"/>
      <c r="FR153" s="71"/>
      <c r="FS153" s="71"/>
      <c r="FT153" s="71"/>
      <c r="FU153" s="71"/>
      <c r="FV153" s="71"/>
      <c r="FW153" s="71"/>
      <c r="FX153" s="71"/>
      <c r="FY153" s="71"/>
      <c r="FZ153" s="71"/>
      <c r="GA153" s="71"/>
      <c r="GB153" s="71"/>
      <c r="GC153" s="71"/>
      <c r="GD153" s="71"/>
      <c r="GE153" s="71"/>
      <c r="GF153" s="71"/>
      <c r="GG153" s="71"/>
      <c r="GH153" s="71"/>
      <c r="GI153" s="71"/>
      <c r="GJ153" s="71"/>
      <c r="GK153" s="71"/>
      <c r="GL153" s="71"/>
      <c r="GM153" s="71"/>
      <c r="GN153" s="71"/>
      <c r="GO153" s="71"/>
      <c r="GP153" s="71"/>
      <c r="GQ153" s="71"/>
      <c r="GR153" s="71"/>
      <c r="GS153" s="71"/>
      <c r="GT153" s="71"/>
      <c r="GU153" s="71"/>
      <c r="GV153" s="71"/>
      <c r="GW153" s="71"/>
      <c r="GX153" s="71"/>
      <c r="GY153" s="71"/>
      <c r="GZ153" s="71"/>
      <c r="HA153" s="71"/>
      <c r="HB153" s="71"/>
      <c r="HC153" s="71"/>
      <c r="HD153" s="71"/>
      <c r="HE153" s="71"/>
      <c r="HF153" s="71"/>
      <c r="HG153" s="71"/>
      <c r="HH153" s="71"/>
      <c r="HI153" s="71"/>
      <c r="HJ153" s="71"/>
      <c r="HK153" s="71"/>
      <c r="HL153" s="71"/>
      <c r="HM153" s="71"/>
      <c r="HN153" s="71"/>
      <c r="HO153" s="71"/>
      <c r="HP153" s="71"/>
      <c r="HQ153" s="71"/>
      <c r="HR153" s="71"/>
      <c r="HS153" s="71"/>
      <c r="HT153" s="71"/>
      <c r="HU153" s="71"/>
      <c r="HV153" s="71"/>
      <c r="HW153" s="71"/>
      <c r="HX153" s="71"/>
      <c r="HY153" s="71"/>
      <c r="HZ153" s="71"/>
      <c r="IA153" s="71"/>
      <c r="IB153" s="71"/>
      <c r="IC153" s="71"/>
      <c r="ID153" s="71"/>
      <c r="IE153" s="71"/>
      <c r="IF153" s="71"/>
      <c r="IG153" s="71"/>
      <c r="IH153" s="71"/>
      <c r="II153" s="71"/>
      <c r="IJ153" s="71"/>
      <c r="IK153" s="71"/>
    </row>
    <row r="154" spans="1:11" s="66" customFormat="1" ht="15.75" thickBot="1">
      <c r="A154" s="78"/>
      <c r="B154" s="79"/>
      <c r="C154" s="80"/>
      <c r="D154" s="81"/>
      <c r="E154" s="79"/>
      <c r="F154" s="85" t="s">
        <v>75</v>
      </c>
      <c r="G154" s="86"/>
      <c r="H154" s="87"/>
      <c r="J154" s="90"/>
      <c r="K154" s="91"/>
    </row>
    <row r="155" spans="1:11" s="66" customFormat="1" ht="15.75" thickBot="1">
      <c r="A155" s="78"/>
      <c r="B155" s="79"/>
      <c r="C155" s="80"/>
      <c r="D155" s="81"/>
      <c r="E155" s="79"/>
      <c r="F155" s="82" t="s">
        <v>76</v>
      </c>
      <c r="G155" s="88"/>
      <c r="H155" s="89"/>
      <c r="J155" s="90"/>
      <c r="K155" s="91"/>
    </row>
    <row r="156" spans="1:11" s="66" customFormat="1" ht="14.25">
      <c r="A156" s="78"/>
      <c r="B156" s="79"/>
      <c r="C156" s="80"/>
      <c r="D156" s="81"/>
      <c r="E156" s="79"/>
      <c r="F156" s="90"/>
      <c r="G156" s="91"/>
      <c r="H156" s="91"/>
      <c r="J156" s="90">
        <f>(1321268*820)/530</f>
        <v>2044225.9622641508</v>
      </c>
      <c r="K156" s="91"/>
    </row>
    <row r="157" spans="1:8" s="66" customFormat="1" ht="14.25">
      <c r="A157" s="78"/>
      <c r="B157" s="79"/>
      <c r="C157" s="80"/>
      <c r="D157" s="81"/>
      <c r="E157" s="79"/>
      <c r="F157" s="90"/>
      <c r="G157" s="91"/>
      <c r="H157" s="91"/>
    </row>
    <row r="158" spans="1:8" s="66" customFormat="1" ht="14.25">
      <c r="A158" s="78"/>
      <c r="B158" s="79"/>
      <c r="C158" s="80"/>
      <c r="D158" s="81"/>
      <c r="E158" s="79"/>
      <c r="F158" s="90"/>
      <c r="G158" s="91"/>
      <c r="H158" s="91"/>
    </row>
    <row r="159" spans="1:8" s="66" customFormat="1" ht="14.25">
      <c r="A159" s="78"/>
      <c r="B159" s="79"/>
      <c r="C159" s="80"/>
      <c r="D159" s="81"/>
      <c r="E159" s="79"/>
      <c r="F159" s="90"/>
      <c r="G159" s="91"/>
      <c r="H159" s="91"/>
    </row>
    <row r="160" spans="1:8" s="66" customFormat="1" ht="14.25">
      <c r="A160" s="78"/>
      <c r="B160" s="79"/>
      <c r="C160" s="80"/>
      <c r="D160" s="81"/>
      <c r="E160" s="79"/>
      <c r="F160" s="90"/>
      <c r="G160" s="91"/>
      <c r="H160" s="91"/>
    </row>
    <row r="161" spans="1:8" s="66" customFormat="1" ht="14.25">
      <c r="A161" s="78"/>
      <c r="B161" s="79"/>
      <c r="C161" s="80"/>
      <c r="D161" s="81"/>
      <c r="E161" s="79"/>
      <c r="F161" s="90"/>
      <c r="G161" s="90"/>
      <c r="H161" s="91"/>
    </row>
    <row r="162" spans="1:8" s="66" customFormat="1" ht="14.25">
      <c r="A162" s="78"/>
      <c r="B162" s="79"/>
      <c r="C162" s="80"/>
      <c r="D162" s="81"/>
      <c r="E162" s="79"/>
      <c r="F162" s="90"/>
      <c r="G162" s="91"/>
      <c r="H162" s="91"/>
    </row>
    <row r="163" spans="1:8" s="66" customFormat="1" ht="14.25">
      <c r="A163" s="78"/>
      <c r="B163" s="79"/>
      <c r="C163" s="80"/>
      <c r="D163" s="81"/>
      <c r="E163" s="79"/>
      <c r="F163" s="90"/>
      <c r="G163" s="91"/>
      <c r="H163" s="91"/>
    </row>
    <row r="164" spans="1:8" s="66" customFormat="1" ht="14.25">
      <c r="A164" s="78"/>
      <c r="B164" s="79"/>
      <c r="C164" s="80"/>
      <c r="D164" s="81"/>
      <c r="E164" s="79"/>
      <c r="F164" s="90"/>
      <c r="G164" s="91"/>
      <c r="H164" s="91"/>
    </row>
    <row r="165" spans="1:8" s="66" customFormat="1" ht="14.25">
      <c r="A165" s="78"/>
      <c r="B165" s="79"/>
      <c r="C165" s="80"/>
      <c r="D165" s="81"/>
      <c r="E165" s="79"/>
      <c r="F165" s="90"/>
      <c r="G165" s="91"/>
      <c r="H165" s="91"/>
    </row>
    <row r="166" spans="1:8" s="66" customFormat="1" ht="14.25">
      <c r="A166" s="78"/>
      <c r="B166" s="79"/>
      <c r="C166" s="80"/>
      <c r="D166" s="81"/>
      <c r="E166" s="79"/>
      <c r="F166" s="90"/>
      <c r="G166" s="91"/>
      <c r="H166" s="91"/>
    </row>
    <row r="167" spans="1:8" s="66" customFormat="1" ht="14.25">
      <c r="A167" s="78"/>
      <c r="B167" s="79"/>
      <c r="C167" s="80"/>
      <c r="D167" s="81"/>
      <c r="E167" s="79"/>
      <c r="F167" s="90"/>
      <c r="G167" s="91"/>
      <c r="H167" s="91"/>
    </row>
    <row r="168" spans="1:8" s="66" customFormat="1" ht="14.25">
      <c r="A168" s="78"/>
      <c r="B168" s="79"/>
      <c r="C168" s="80"/>
      <c r="D168" s="81"/>
      <c r="E168" s="79"/>
      <c r="F168" s="90"/>
      <c r="G168" s="92"/>
      <c r="H168" s="92"/>
    </row>
    <row r="169" spans="1:8" s="66" customFormat="1" ht="14.25">
      <c r="A169" s="78"/>
      <c r="B169" s="79"/>
      <c r="C169" s="80"/>
      <c r="D169" s="81"/>
      <c r="E169" s="79"/>
      <c r="F169" s="90"/>
      <c r="G169" s="92"/>
      <c r="H169" s="92"/>
    </row>
    <row r="170" spans="1:8" s="66" customFormat="1" ht="14.25">
      <c r="A170" s="78"/>
      <c r="B170" s="79"/>
      <c r="C170" s="80"/>
      <c r="D170" s="81"/>
      <c r="E170" s="79"/>
      <c r="F170" s="90"/>
      <c r="G170" s="92"/>
      <c r="H170" s="92"/>
    </row>
    <row r="171" spans="1:8" s="66" customFormat="1" ht="14.25">
      <c r="A171" s="78"/>
      <c r="B171" s="79"/>
      <c r="C171" s="80"/>
      <c r="D171" s="81"/>
      <c r="E171" s="79"/>
      <c r="F171" s="90"/>
      <c r="G171" s="92"/>
      <c r="H171" s="92"/>
    </row>
    <row r="172" spans="1:8" s="66" customFormat="1" ht="14.25">
      <c r="A172" s="79"/>
      <c r="B172" s="79"/>
      <c r="C172" s="80"/>
      <c r="D172" s="81"/>
      <c r="E172" s="79"/>
      <c r="F172" s="90"/>
      <c r="G172" s="92"/>
      <c r="H172" s="92"/>
    </row>
    <row r="173" spans="1:8" s="66" customFormat="1" ht="14.25">
      <c r="A173" s="79"/>
      <c r="B173" s="79"/>
      <c r="C173" s="80"/>
      <c r="D173" s="81"/>
      <c r="E173" s="79"/>
      <c r="F173" s="90"/>
      <c r="G173" s="92"/>
      <c r="H173" s="92"/>
    </row>
    <row r="174" spans="1:8" s="66" customFormat="1" ht="14.25">
      <c r="A174" s="79"/>
      <c r="B174" s="79"/>
      <c r="C174" s="80"/>
      <c r="D174" s="81"/>
      <c r="E174" s="79"/>
      <c r="F174" s="90"/>
      <c r="G174" s="92"/>
      <c r="H174" s="92"/>
    </row>
    <row r="175" spans="1:8" s="66" customFormat="1" ht="14.25">
      <c r="A175" s="79"/>
      <c r="B175" s="79"/>
      <c r="C175" s="80"/>
      <c r="D175" s="81"/>
      <c r="E175" s="79"/>
      <c r="F175" s="90"/>
      <c r="G175" s="92"/>
      <c r="H175" s="92"/>
    </row>
    <row r="176" spans="1:8" s="66" customFormat="1" ht="14.25">
      <c r="A176" s="79"/>
      <c r="B176" s="79"/>
      <c r="C176" s="80"/>
      <c r="D176" s="81"/>
      <c r="E176" s="79"/>
      <c r="F176" s="90"/>
      <c r="G176" s="92"/>
      <c r="H176" s="92"/>
    </row>
    <row r="177" spans="1:8" s="66" customFormat="1" ht="14.25">
      <c r="A177" s="78"/>
      <c r="B177" s="79"/>
      <c r="C177" s="80"/>
      <c r="D177" s="81"/>
      <c r="E177" s="79"/>
      <c r="F177" s="93"/>
      <c r="G177" s="92"/>
      <c r="H177" s="92"/>
    </row>
    <row r="178" spans="1:8" s="66" customFormat="1" ht="14.25">
      <c r="A178" s="78"/>
      <c r="B178" s="79"/>
      <c r="C178" s="80"/>
      <c r="D178" s="81"/>
      <c r="E178" s="79"/>
      <c r="F178" s="93"/>
      <c r="G178" s="92"/>
      <c r="H178" s="92"/>
    </row>
    <row r="179" spans="1:8" s="66" customFormat="1" ht="14.25">
      <c r="A179" s="78"/>
      <c r="B179" s="79"/>
      <c r="C179" s="80"/>
      <c r="D179" s="81"/>
      <c r="E179" s="79"/>
      <c r="F179" s="93"/>
      <c r="G179" s="92"/>
      <c r="H179" s="92"/>
    </row>
    <row r="180" spans="1:8" s="66" customFormat="1" ht="14.25">
      <c r="A180" s="78"/>
      <c r="B180" s="79"/>
      <c r="C180" s="80"/>
      <c r="D180" s="81"/>
      <c r="E180" s="79"/>
      <c r="F180" s="93"/>
      <c r="G180" s="92"/>
      <c r="H180" s="92"/>
    </row>
    <row r="181" spans="1:8" s="66" customFormat="1" ht="14.25">
      <c r="A181" s="78"/>
      <c r="B181" s="79"/>
      <c r="C181" s="80"/>
      <c r="D181" s="81"/>
      <c r="E181" s="79"/>
      <c r="F181" s="93"/>
      <c r="G181" s="92"/>
      <c r="H181" s="92"/>
    </row>
    <row r="182" spans="1:8" s="66" customFormat="1" ht="14.25">
      <c r="A182" s="78"/>
      <c r="B182" s="79"/>
      <c r="C182" s="80"/>
      <c r="D182" s="81"/>
      <c r="E182" s="79"/>
      <c r="F182" s="90"/>
      <c r="G182" s="92"/>
      <c r="H182" s="92"/>
    </row>
    <row r="183" spans="1:8" s="66" customFormat="1" ht="14.25">
      <c r="A183" s="78"/>
      <c r="B183" s="79"/>
      <c r="C183" s="80"/>
      <c r="D183" s="81"/>
      <c r="E183" s="79"/>
      <c r="F183" s="90"/>
      <c r="G183" s="92"/>
      <c r="H183" s="92"/>
    </row>
    <row r="184" spans="1:8" s="66" customFormat="1" ht="14.25">
      <c r="A184" s="78"/>
      <c r="B184" s="79"/>
      <c r="C184" s="80"/>
      <c r="D184" s="81"/>
      <c r="E184" s="79"/>
      <c r="F184" s="90"/>
      <c r="G184" s="92"/>
      <c r="H184" s="92"/>
    </row>
    <row r="185" spans="1:8" s="66" customFormat="1" ht="14.25">
      <c r="A185" s="78"/>
      <c r="B185" s="79"/>
      <c r="C185" s="80"/>
      <c r="D185" s="81"/>
      <c r="E185" s="79"/>
      <c r="F185" s="90"/>
      <c r="G185" s="92"/>
      <c r="H185" s="92"/>
    </row>
    <row r="186" spans="1:8" s="66" customFormat="1" ht="14.25">
      <c r="A186" s="78"/>
      <c r="B186" s="79"/>
      <c r="C186" s="80"/>
      <c r="D186" s="81"/>
      <c r="E186" s="79"/>
      <c r="F186" s="90"/>
      <c r="G186" s="92"/>
      <c r="H186" s="92"/>
    </row>
    <row r="187" spans="1:8" s="66" customFormat="1" ht="14.25">
      <c r="A187" s="78"/>
      <c r="B187" s="79"/>
      <c r="C187" s="80"/>
      <c r="D187" s="81"/>
      <c r="E187" s="79"/>
      <c r="F187" s="90"/>
      <c r="G187" s="92"/>
      <c r="H187" s="92"/>
    </row>
    <row r="188" spans="1:8" s="66" customFormat="1" ht="14.25">
      <c r="A188" s="78"/>
      <c r="B188" s="79"/>
      <c r="C188" s="80"/>
      <c r="D188" s="81"/>
      <c r="E188" s="79"/>
      <c r="F188" s="90"/>
      <c r="G188" s="92"/>
      <c r="H188" s="92"/>
    </row>
    <row r="189" spans="1:8" s="66" customFormat="1" ht="14.25">
      <c r="A189" s="78"/>
      <c r="B189" s="79"/>
      <c r="C189" s="80"/>
      <c r="D189" s="81"/>
      <c r="E189" s="79"/>
      <c r="F189" s="90"/>
      <c r="G189" s="92"/>
      <c r="H189" s="92"/>
    </row>
    <row r="190" spans="1:8" s="66" customFormat="1" ht="14.25">
      <c r="A190" s="78"/>
      <c r="B190" s="79"/>
      <c r="C190" s="80"/>
      <c r="D190" s="81"/>
      <c r="E190" s="79"/>
      <c r="F190" s="90"/>
      <c r="G190" s="92"/>
      <c r="H190" s="92"/>
    </row>
    <row r="191" spans="1:8" s="66" customFormat="1" ht="14.25">
      <c r="A191" s="78"/>
      <c r="B191" s="79"/>
      <c r="C191" s="80"/>
      <c r="D191" s="81"/>
      <c r="E191" s="79"/>
      <c r="F191" s="90"/>
      <c r="G191" s="92"/>
      <c r="H191" s="92"/>
    </row>
    <row r="192" spans="1:8" s="66" customFormat="1" ht="14.25">
      <c r="A192" s="78"/>
      <c r="B192" s="79"/>
      <c r="C192" s="80"/>
      <c r="D192" s="81"/>
      <c r="E192" s="79"/>
      <c r="F192" s="90"/>
      <c r="G192" s="92"/>
      <c r="H192" s="92"/>
    </row>
    <row r="193" spans="1:8" s="66" customFormat="1" ht="14.25">
      <c r="A193" s="78"/>
      <c r="B193" s="79"/>
      <c r="C193" s="80"/>
      <c r="D193" s="81"/>
      <c r="E193" s="79"/>
      <c r="F193" s="90"/>
      <c r="G193" s="92"/>
      <c r="H193" s="92"/>
    </row>
    <row r="194" spans="1:8" s="66" customFormat="1" ht="14.25">
      <c r="A194" s="78"/>
      <c r="B194" s="79"/>
      <c r="C194" s="80"/>
      <c r="D194" s="81"/>
      <c r="E194" s="79"/>
      <c r="F194" s="90"/>
      <c r="G194" s="92"/>
      <c r="H194" s="92"/>
    </row>
    <row r="195" spans="1:8" s="66" customFormat="1" ht="14.25">
      <c r="A195" s="78"/>
      <c r="B195" s="79"/>
      <c r="C195" s="80"/>
      <c r="D195" s="81"/>
      <c r="E195" s="79"/>
      <c r="F195" s="90"/>
      <c r="G195" s="92"/>
      <c r="H195" s="92"/>
    </row>
    <row r="196" spans="1:8" s="66" customFormat="1" ht="14.25">
      <c r="A196" s="78"/>
      <c r="B196" s="79"/>
      <c r="C196" s="80"/>
      <c r="D196" s="81"/>
      <c r="E196" s="79"/>
      <c r="F196" s="90"/>
      <c r="G196" s="92"/>
      <c r="H196" s="92"/>
    </row>
    <row r="197" spans="1:8" s="66" customFormat="1" ht="14.25">
      <c r="A197" s="78"/>
      <c r="B197" s="79"/>
      <c r="C197" s="80"/>
      <c r="D197" s="81"/>
      <c r="E197" s="79"/>
      <c r="F197" s="90"/>
      <c r="G197" s="92"/>
      <c r="H197" s="92"/>
    </row>
    <row r="198" spans="1:8" s="66" customFormat="1" ht="14.25">
      <c r="A198" s="78"/>
      <c r="B198" s="79"/>
      <c r="C198" s="80"/>
      <c r="D198" s="81"/>
      <c r="E198" s="79"/>
      <c r="F198" s="93"/>
      <c r="G198" s="92"/>
      <c r="H198" s="92"/>
    </row>
    <row r="199" spans="1:8" s="66" customFormat="1" ht="14.25">
      <c r="A199" s="78"/>
      <c r="B199" s="79"/>
      <c r="C199" s="80"/>
      <c r="D199" s="81"/>
      <c r="E199" s="79"/>
      <c r="F199" s="93"/>
      <c r="G199" s="92"/>
      <c r="H199" s="92"/>
    </row>
    <row r="200" spans="1:8" s="66" customFormat="1" ht="14.25">
      <c r="A200" s="78"/>
      <c r="B200" s="79"/>
      <c r="C200" s="80"/>
      <c r="D200" s="81"/>
      <c r="E200" s="79"/>
      <c r="F200" s="93"/>
      <c r="G200" s="92"/>
      <c r="H200" s="92"/>
    </row>
    <row r="201" spans="1:8" s="66" customFormat="1" ht="14.25">
      <c r="A201" s="78"/>
      <c r="B201" s="79"/>
      <c r="C201" s="80"/>
      <c r="D201" s="81"/>
      <c r="E201" s="79"/>
      <c r="F201" s="90"/>
      <c r="G201" s="92"/>
      <c r="H201" s="92"/>
    </row>
    <row r="202" spans="1:8" s="66" customFormat="1" ht="14.25">
      <c r="A202" s="78"/>
      <c r="B202" s="79"/>
      <c r="C202" s="80"/>
      <c r="D202" s="81"/>
      <c r="E202" s="79"/>
      <c r="F202" s="90"/>
      <c r="G202" s="92"/>
      <c r="H202" s="92"/>
    </row>
    <row r="203" spans="1:8" s="66" customFormat="1" ht="14.25">
      <c r="A203" s="78"/>
      <c r="B203" s="79"/>
      <c r="C203" s="80"/>
      <c r="D203" s="81"/>
      <c r="E203" s="79"/>
      <c r="F203" s="90"/>
      <c r="G203" s="92"/>
      <c r="H203" s="92"/>
    </row>
    <row r="204" spans="1:8" s="66" customFormat="1" ht="14.25">
      <c r="A204" s="78"/>
      <c r="B204" s="79"/>
      <c r="C204" s="80"/>
      <c r="D204" s="81"/>
      <c r="E204" s="79"/>
      <c r="F204" s="90"/>
      <c r="G204" s="92"/>
      <c r="H204" s="92"/>
    </row>
    <row r="205" spans="1:8" s="66" customFormat="1" ht="14.25">
      <c r="A205" s="78"/>
      <c r="B205" s="79"/>
      <c r="C205" s="80"/>
      <c r="D205" s="81"/>
      <c r="E205" s="79"/>
      <c r="F205" s="90"/>
      <c r="G205" s="92"/>
      <c r="H205" s="92"/>
    </row>
    <row r="206" spans="1:8" s="66" customFormat="1" ht="14.25">
      <c r="A206" s="78"/>
      <c r="B206" s="79"/>
      <c r="C206" s="80"/>
      <c r="D206" s="81"/>
      <c r="E206" s="79"/>
      <c r="F206" s="90"/>
      <c r="G206" s="92"/>
      <c r="H206" s="92"/>
    </row>
    <row r="207" spans="1:8" s="66" customFormat="1" ht="14.25">
      <c r="A207" s="78"/>
      <c r="B207" s="79"/>
      <c r="C207" s="80"/>
      <c r="D207" s="81"/>
      <c r="E207" s="79"/>
      <c r="F207" s="90"/>
      <c r="G207" s="92"/>
      <c r="H207" s="92"/>
    </row>
    <row r="208" spans="1:8" s="66" customFormat="1" ht="14.25">
      <c r="A208" s="78"/>
      <c r="B208" s="79"/>
      <c r="C208" s="80"/>
      <c r="D208" s="81"/>
      <c r="E208" s="79"/>
      <c r="F208" s="90"/>
      <c r="G208" s="92"/>
      <c r="H208" s="92"/>
    </row>
    <row r="209" spans="1:8" s="66" customFormat="1" ht="14.25">
      <c r="A209" s="78"/>
      <c r="B209" s="79"/>
      <c r="C209" s="80"/>
      <c r="D209" s="81"/>
      <c r="E209" s="79"/>
      <c r="F209" s="90"/>
      <c r="G209" s="92"/>
      <c r="H209" s="92"/>
    </row>
    <row r="210" spans="1:8" s="66" customFormat="1" ht="14.25">
      <c r="A210" s="78"/>
      <c r="B210" s="79"/>
      <c r="C210" s="80"/>
      <c r="D210" s="81"/>
      <c r="E210" s="79"/>
      <c r="F210" s="90"/>
      <c r="G210" s="92"/>
      <c r="H210" s="92"/>
    </row>
    <row r="211" spans="1:8" s="66" customFormat="1" ht="14.25">
      <c r="A211" s="78"/>
      <c r="B211" s="79"/>
      <c r="C211" s="80"/>
      <c r="D211" s="81"/>
      <c r="E211" s="79"/>
      <c r="F211" s="90"/>
      <c r="G211" s="92"/>
      <c r="H211" s="92"/>
    </row>
    <row r="212" spans="1:8" s="66" customFormat="1" ht="14.25">
      <c r="A212" s="78"/>
      <c r="B212" s="79"/>
      <c r="C212" s="80"/>
      <c r="D212" s="81"/>
      <c r="E212" s="79"/>
      <c r="F212" s="90"/>
      <c r="G212" s="92"/>
      <c r="H212" s="92"/>
    </row>
    <row r="213" spans="1:8" s="66" customFormat="1" ht="14.25">
      <c r="A213" s="78"/>
      <c r="B213" s="79"/>
      <c r="C213" s="80"/>
      <c r="D213" s="81"/>
      <c r="E213" s="79"/>
      <c r="F213" s="90"/>
      <c r="G213" s="92"/>
      <c r="H213" s="92"/>
    </row>
    <row r="214" spans="1:8" s="66" customFormat="1" ht="14.25">
      <c r="A214" s="78"/>
      <c r="B214" s="79"/>
      <c r="C214" s="80"/>
      <c r="D214" s="81"/>
      <c r="E214" s="79"/>
      <c r="F214" s="90"/>
      <c r="G214" s="92"/>
      <c r="H214" s="92"/>
    </row>
    <row r="215" spans="1:8" s="66" customFormat="1" ht="14.25">
      <c r="A215" s="78"/>
      <c r="B215" s="79"/>
      <c r="C215" s="80"/>
      <c r="D215" s="81"/>
      <c r="E215" s="79"/>
      <c r="F215" s="90"/>
      <c r="G215" s="92"/>
      <c r="H215" s="92"/>
    </row>
    <row r="216" spans="1:8" s="66" customFormat="1" ht="14.25">
      <c r="A216" s="78"/>
      <c r="B216" s="79"/>
      <c r="C216" s="80"/>
      <c r="D216" s="81"/>
      <c r="E216" s="79"/>
      <c r="F216" s="90"/>
      <c r="G216" s="92"/>
      <c r="H216" s="92"/>
    </row>
    <row r="217" spans="1:8" s="66" customFormat="1" ht="14.25">
      <c r="A217" s="78"/>
      <c r="B217" s="79"/>
      <c r="C217" s="80"/>
      <c r="D217" s="81"/>
      <c r="E217" s="79"/>
      <c r="F217" s="90"/>
      <c r="G217" s="92"/>
      <c r="H217" s="92"/>
    </row>
    <row r="218" spans="1:8" s="66" customFormat="1" ht="14.25">
      <c r="A218" s="78"/>
      <c r="B218" s="79"/>
      <c r="C218" s="80"/>
      <c r="D218" s="81"/>
      <c r="E218" s="79"/>
      <c r="F218" s="90"/>
      <c r="G218" s="92"/>
      <c r="H218" s="92"/>
    </row>
    <row r="219" spans="1:8" s="66" customFormat="1" ht="14.25">
      <c r="A219" s="78"/>
      <c r="B219" s="79"/>
      <c r="C219" s="80"/>
      <c r="D219" s="81"/>
      <c r="E219" s="79"/>
      <c r="F219" s="90"/>
      <c r="G219" s="92"/>
      <c r="H219" s="92"/>
    </row>
    <row r="220" spans="1:8" s="66" customFormat="1" ht="14.25">
      <c r="A220" s="78"/>
      <c r="B220" s="79"/>
      <c r="C220" s="80"/>
      <c r="D220" s="81"/>
      <c r="E220" s="79"/>
      <c r="F220" s="90"/>
      <c r="G220" s="92"/>
      <c r="H220" s="92"/>
    </row>
    <row r="221" spans="1:8" s="66" customFormat="1" ht="14.25">
      <c r="A221" s="78"/>
      <c r="B221" s="79"/>
      <c r="C221" s="80"/>
      <c r="D221" s="81"/>
      <c r="E221" s="79"/>
      <c r="F221" s="90"/>
      <c r="G221" s="92"/>
      <c r="H221" s="92"/>
    </row>
    <row r="222" spans="1:8" s="66" customFormat="1" ht="14.25">
      <c r="A222" s="78"/>
      <c r="B222" s="79"/>
      <c r="C222" s="80"/>
      <c r="D222" s="81"/>
      <c r="E222" s="79"/>
      <c r="F222" s="90"/>
      <c r="G222" s="92"/>
      <c r="H222" s="92"/>
    </row>
    <row r="223" spans="1:8" s="66" customFormat="1" ht="14.25">
      <c r="A223" s="78"/>
      <c r="B223" s="79"/>
      <c r="C223" s="80"/>
      <c r="D223" s="81"/>
      <c r="E223" s="79"/>
      <c r="F223" s="90"/>
      <c r="G223" s="92"/>
      <c r="H223" s="92"/>
    </row>
    <row r="224" spans="1:8" s="66" customFormat="1" ht="14.25">
      <c r="A224" s="78"/>
      <c r="B224" s="79"/>
      <c r="C224" s="80"/>
      <c r="D224" s="81"/>
      <c r="E224" s="79"/>
      <c r="F224" s="90"/>
      <c r="G224" s="92"/>
      <c r="H224" s="92"/>
    </row>
    <row r="225" spans="1:8" s="66" customFormat="1" ht="14.25">
      <c r="A225" s="78"/>
      <c r="B225" s="79"/>
      <c r="C225" s="80"/>
      <c r="D225" s="81"/>
      <c r="E225" s="79"/>
      <c r="F225" s="90"/>
      <c r="G225" s="92"/>
      <c r="H225" s="92"/>
    </row>
    <row r="226" spans="1:8" s="66" customFormat="1" ht="14.25">
      <c r="A226" s="78"/>
      <c r="B226" s="79"/>
      <c r="C226" s="80"/>
      <c r="D226" s="81"/>
      <c r="E226" s="79"/>
      <c r="F226" s="90"/>
      <c r="G226" s="92"/>
      <c r="H226" s="92"/>
    </row>
    <row r="227" spans="1:8" s="66" customFormat="1" ht="14.25">
      <c r="A227" s="78"/>
      <c r="B227" s="79"/>
      <c r="C227" s="80"/>
      <c r="D227" s="81"/>
      <c r="E227" s="79"/>
      <c r="F227" s="90"/>
      <c r="G227" s="92"/>
      <c r="H227" s="92"/>
    </row>
    <row r="228" spans="1:8" s="66" customFormat="1" ht="14.25">
      <c r="A228" s="78"/>
      <c r="B228" s="79"/>
      <c r="C228" s="80"/>
      <c r="D228" s="81"/>
      <c r="E228" s="79"/>
      <c r="F228" s="90"/>
      <c r="G228" s="92"/>
      <c r="H228" s="92"/>
    </row>
    <row r="229" spans="1:8" s="66" customFormat="1" ht="14.25">
      <c r="A229" s="78"/>
      <c r="B229" s="79"/>
      <c r="C229" s="80"/>
      <c r="D229" s="81"/>
      <c r="E229" s="79"/>
      <c r="F229" s="90"/>
      <c r="G229" s="92"/>
      <c r="H229" s="92"/>
    </row>
    <row r="230" spans="1:8" s="66" customFormat="1" ht="14.25">
      <c r="A230" s="78"/>
      <c r="B230" s="79"/>
      <c r="C230" s="80"/>
      <c r="D230" s="81"/>
      <c r="E230" s="79"/>
      <c r="F230" s="90"/>
      <c r="G230" s="92"/>
      <c r="H230" s="92"/>
    </row>
    <row r="231" spans="1:8" s="66" customFormat="1" ht="14.25">
      <c r="A231" s="78"/>
      <c r="B231" s="79"/>
      <c r="C231" s="80"/>
      <c r="D231" s="81"/>
      <c r="E231" s="79"/>
      <c r="F231" s="90"/>
      <c r="G231" s="92"/>
      <c r="H231" s="92"/>
    </row>
    <row r="232" spans="1:8" s="66" customFormat="1" ht="14.25">
      <c r="A232" s="78"/>
      <c r="B232" s="79"/>
      <c r="C232" s="80"/>
      <c r="D232" s="81"/>
      <c r="E232" s="79"/>
      <c r="F232" s="90"/>
      <c r="G232" s="92"/>
      <c r="H232" s="92"/>
    </row>
    <row r="233" spans="1:8" s="66" customFormat="1" ht="14.25">
      <c r="A233" s="78"/>
      <c r="B233" s="79"/>
      <c r="C233" s="80"/>
      <c r="D233" s="81"/>
      <c r="E233" s="79"/>
      <c r="F233" s="90"/>
      <c r="G233" s="92"/>
      <c r="H233" s="92"/>
    </row>
    <row r="234" spans="1:8" s="66" customFormat="1" ht="14.25">
      <c r="A234" s="78"/>
      <c r="B234" s="79"/>
      <c r="C234" s="80"/>
      <c r="D234" s="81"/>
      <c r="E234" s="79"/>
      <c r="F234" s="90"/>
      <c r="G234" s="92"/>
      <c r="H234" s="92"/>
    </row>
    <row r="235" spans="1:8" s="66" customFormat="1" ht="14.25">
      <c r="A235" s="78"/>
      <c r="B235" s="79"/>
      <c r="C235" s="80"/>
      <c r="D235" s="81"/>
      <c r="E235" s="79"/>
      <c r="F235" s="90"/>
      <c r="G235" s="92"/>
      <c r="H235" s="92"/>
    </row>
    <row r="236" spans="1:8" s="66" customFormat="1" ht="14.25">
      <c r="A236" s="78"/>
      <c r="B236" s="79"/>
      <c r="C236" s="80"/>
      <c r="D236" s="81"/>
      <c r="E236" s="79"/>
      <c r="F236" s="90"/>
      <c r="G236" s="92"/>
      <c r="H236" s="92"/>
    </row>
    <row r="237" spans="1:8" s="66" customFormat="1" ht="14.25">
      <c r="A237" s="78"/>
      <c r="B237" s="79"/>
      <c r="C237" s="80"/>
      <c r="D237" s="81"/>
      <c r="E237" s="79"/>
      <c r="F237" s="90"/>
      <c r="G237" s="92"/>
      <c r="H237" s="92"/>
    </row>
    <row r="238" spans="1:8" s="66" customFormat="1" ht="14.25">
      <c r="A238" s="78"/>
      <c r="B238" s="79"/>
      <c r="C238" s="80"/>
      <c r="D238" s="81"/>
      <c r="E238" s="79"/>
      <c r="F238" s="90"/>
      <c r="G238" s="92"/>
      <c r="H238" s="92"/>
    </row>
    <row r="239" spans="1:8" s="66" customFormat="1" ht="14.25">
      <c r="A239" s="78"/>
      <c r="B239" s="79"/>
      <c r="C239" s="80"/>
      <c r="D239" s="81"/>
      <c r="E239" s="79"/>
      <c r="F239" s="90"/>
      <c r="G239" s="92"/>
      <c r="H239" s="92"/>
    </row>
    <row r="240" spans="1:8" s="66" customFormat="1" ht="14.25">
      <c r="A240" s="78"/>
      <c r="B240" s="79"/>
      <c r="C240" s="80"/>
      <c r="D240" s="81"/>
      <c r="E240" s="79"/>
      <c r="F240" s="90"/>
      <c r="G240" s="92"/>
      <c r="H240" s="92"/>
    </row>
    <row r="241" spans="1:8" s="66" customFormat="1" ht="14.25">
      <c r="A241" s="78"/>
      <c r="B241" s="79"/>
      <c r="C241" s="80"/>
      <c r="D241" s="81"/>
      <c r="E241" s="79"/>
      <c r="F241" s="90"/>
      <c r="G241" s="92"/>
      <c r="H241" s="92"/>
    </row>
    <row r="242" spans="1:8" s="66" customFormat="1" ht="14.25">
      <c r="A242" s="78"/>
      <c r="B242" s="79"/>
      <c r="C242" s="80"/>
      <c r="D242" s="81"/>
      <c r="E242" s="79"/>
      <c r="F242" s="90"/>
      <c r="G242" s="92"/>
      <c r="H242" s="92"/>
    </row>
    <row r="243" spans="1:8" s="66" customFormat="1" ht="14.25">
      <c r="A243" s="78"/>
      <c r="B243" s="79"/>
      <c r="C243" s="80"/>
      <c r="D243" s="81"/>
      <c r="E243" s="79"/>
      <c r="F243" s="90"/>
      <c r="G243" s="92"/>
      <c r="H243" s="92"/>
    </row>
    <row r="244" spans="1:8" s="66" customFormat="1" ht="14.25">
      <c r="A244" s="78"/>
      <c r="B244" s="79"/>
      <c r="C244" s="80"/>
      <c r="D244" s="81"/>
      <c r="E244" s="79"/>
      <c r="F244" s="90"/>
      <c r="G244" s="92"/>
      <c r="H244" s="92"/>
    </row>
    <row r="245" spans="1:8" s="66" customFormat="1" ht="14.25">
      <c r="A245" s="78"/>
      <c r="B245" s="79"/>
      <c r="C245" s="80"/>
      <c r="D245" s="81"/>
      <c r="E245" s="79"/>
      <c r="F245" s="90"/>
      <c r="G245" s="92"/>
      <c r="H245" s="92"/>
    </row>
    <row r="246" spans="1:8" s="66" customFormat="1" ht="14.25">
      <c r="A246" s="78"/>
      <c r="B246" s="79"/>
      <c r="C246" s="80"/>
      <c r="D246" s="81"/>
      <c r="E246" s="79"/>
      <c r="F246" s="90"/>
      <c r="G246" s="92"/>
      <c r="H246" s="92"/>
    </row>
    <row r="247" spans="1:8" s="66" customFormat="1" ht="14.25">
      <c r="A247" s="78"/>
      <c r="B247" s="79"/>
      <c r="C247" s="80"/>
      <c r="D247" s="81"/>
      <c r="E247" s="79"/>
      <c r="F247" s="90"/>
      <c r="G247" s="92"/>
      <c r="H247" s="92"/>
    </row>
    <row r="248" spans="1:8" s="66" customFormat="1" ht="14.25">
      <c r="A248" s="78"/>
      <c r="B248" s="79"/>
      <c r="C248" s="80"/>
      <c r="D248" s="81"/>
      <c r="E248" s="79"/>
      <c r="F248" s="90"/>
      <c r="G248" s="92"/>
      <c r="H248" s="92"/>
    </row>
    <row r="249" spans="1:8" s="66" customFormat="1" ht="14.25">
      <c r="A249" s="78"/>
      <c r="B249" s="79"/>
      <c r="C249" s="80"/>
      <c r="D249" s="81"/>
      <c r="E249" s="79"/>
      <c r="F249" s="90"/>
      <c r="G249" s="92"/>
      <c r="H249" s="92"/>
    </row>
    <row r="250" spans="1:8" s="66" customFormat="1" ht="14.25">
      <c r="A250" s="78"/>
      <c r="B250" s="79"/>
      <c r="C250" s="80"/>
      <c r="D250" s="81"/>
      <c r="E250" s="79"/>
      <c r="F250" s="90"/>
      <c r="G250" s="92"/>
      <c r="H250" s="92"/>
    </row>
    <row r="251" spans="1:8" s="66" customFormat="1" ht="14.25">
      <c r="A251" s="78"/>
      <c r="B251" s="79"/>
      <c r="C251" s="80"/>
      <c r="D251" s="81"/>
      <c r="E251" s="79"/>
      <c r="F251" s="90"/>
      <c r="G251" s="92"/>
      <c r="H251" s="92"/>
    </row>
    <row r="252" spans="1:8" s="66" customFormat="1" ht="14.25">
      <c r="A252" s="78"/>
      <c r="B252" s="79"/>
      <c r="C252" s="80"/>
      <c r="D252" s="81"/>
      <c r="E252" s="79"/>
      <c r="F252" s="90"/>
      <c r="G252" s="92"/>
      <c r="H252" s="92"/>
    </row>
    <row r="253" spans="1:8" s="66" customFormat="1" ht="14.25">
      <c r="A253" s="78"/>
      <c r="B253" s="79"/>
      <c r="C253" s="80"/>
      <c r="D253" s="81"/>
      <c r="E253" s="79"/>
      <c r="F253" s="90"/>
      <c r="G253" s="92"/>
      <c r="H253" s="92"/>
    </row>
    <row r="254" spans="1:8" s="66" customFormat="1" ht="14.25">
      <c r="A254" s="78"/>
      <c r="B254" s="79"/>
      <c r="C254" s="80"/>
      <c r="D254" s="81"/>
      <c r="E254" s="79"/>
      <c r="F254" s="90"/>
      <c r="G254" s="92"/>
      <c r="H254" s="92"/>
    </row>
    <row r="255" spans="1:8" s="66" customFormat="1" ht="14.25">
      <c r="A255" s="78"/>
      <c r="B255" s="79"/>
      <c r="C255" s="80"/>
      <c r="D255" s="81"/>
      <c r="E255" s="79"/>
      <c r="F255" s="90"/>
      <c r="G255" s="92"/>
      <c r="H255" s="92"/>
    </row>
    <row r="256" spans="1:6" ht="14.25">
      <c r="A256" s="78"/>
      <c r="B256" s="79"/>
      <c r="C256" s="80"/>
      <c r="D256" s="81"/>
      <c r="E256" s="79"/>
      <c r="F256" s="90"/>
    </row>
    <row r="257" spans="1:6" ht="14.25">
      <c r="A257" s="78"/>
      <c r="B257" s="79"/>
      <c r="C257" s="80"/>
      <c r="D257" s="81"/>
      <c r="E257" s="79"/>
      <c r="F257" s="90"/>
    </row>
    <row r="258" spans="1:6" ht="14.25">
      <c r="A258" s="78"/>
      <c r="B258" s="79"/>
      <c r="C258" s="80"/>
      <c r="D258" s="81"/>
      <c r="E258" s="79"/>
      <c r="F258" s="90"/>
    </row>
    <row r="259" spans="1:6" ht="14.25">
      <c r="A259" s="78"/>
      <c r="B259" s="79"/>
      <c r="C259" s="80"/>
      <c r="D259" s="81"/>
      <c r="E259" s="79"/>
      <c r="F259" s="90"/>
    </row>
    <row r="260" spans="1:6" ht="14.25">
      <c r="A260" s="78"/>
      <c r="B260" s="79"/>
      <c r="C260" s="80"/>
      <c r="D260" s="81"/>
      <c r="E260" s="79"/>
      <c r="F260" s="90"/>
    </row>
    <row r="261" spans="1:6" ht="14.25">
      <c r="A261" s="78"/>
      <c r="B261" s="79"/>
      <c r="C261" s="80"/>
      <c r="D261" s="81"/>
      <c r="E261" s="79"/>
      <c r="F261" s="90"/>
    </row>
    <row r="262" spans="1:6" ht="14.25">
      <c r="A262" s="78"/>
      <c r="B262" s="79"/>
      <c r="C262" s="80"/>
      <c r="D262" s="81"/>
      <c r="E262" s="79"/>
      <c r="F262" s="90"/>
    </row>
    <row r="263" spans="1:6" ht="14.25">
      <c r="A263" s="78"/>
      <c r="B263" s="79"/>
      <c r="C263" s="80"/>
      <c r="D263" s="81"/>
      <c r="E263" s="79"/>
      <c r="F263" s="90"/>
    </row>
    <row r="264" spans="1:6" ht="14.25">
      <c r="A264" s="78"/>
      <c r="B264" s="79"/>
      <c r="C264" s="80"/>
      <c r="D264" s="81"/>
      <c r="E264" s="79"/>
      <c r="F264" s="90"/>
    </row>
    <row r="265" spans="1:6" ht="14.25">
      <c r="A265" s="78"/>
      <c r="B265" s="79"/>
      <c r="C265" s="80"/>
      <c r="D265" s="81"/>
      <c r="E265" s="79"/>
      <c r="F265" s="90"/>
    </row>
    <row r="266" spans="4:6" ht="14.25">
      <c r="D266" s="81"/>
      <c r="E266" s="79"/>
      <c r="F266" s="90"/>
    </row>
    <row r="267" spans="4:6" ht="14.25">
      <c r="D267" s="81"/>
      <c r="E267" s="79"/>
      <c r="F267" s="90"/>
    </row>
    <row r="268" spans="4:6" ht="14.25">
      <c r="D268" s="81"/>
      <c r="E268" s="79"/>
      <c r="F268" s="90"/>
    </row>
    <row r="269" spans="4:6" ht="14.25">
      <c r="D269" s="81"/>
      <c r="E269" s="79"/>
      <c r="F269" s="90"/>
    </row>
    <row r="270" spans="4:6" ht="14.25">
      <c r="D270" s="81"/>
      <c r="E270" s="79"/>
      <c r="F270" s="90"/>
    </row>
  </sheetData>
  <sheetProtection/>
  <mergeCells count="4">
    <mergeCell ref="A1:H1"/>
    <mergeCell ref="A2:H2"/>
    <mergeCell ref="A3:H3"/>
    <mergeCell ref="A4:H4"/>
  </mergeCells>
  <printOptions/>
  <pageMargins left="0.7" right="0.7" top="0.75" bottom="0.75" header="0.3" footer="0.3"/>
  <pageSetup fitToHeight="0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Radek</dc:creator>
  <cp:keywords/>
  <dc:description/>
  <cp:lastModifiedBy>Dorota Juzenko</cp:lastModifiedBy>
  <cp:lastPrinted>2016-02-18T13:00:42Z</cp:lastPrinted>
  <dcterms:created xsi:type="dcterms:W3CDTF">2015-04-13T14:34:22Z</dcterms:created>
  <dcterms:modified xsi:type="dcterms:W3CDTF">2016-02-19T07:45:33Z</dcterms:modified>
  <cp:category/>
  <cp:version/>
  <cp:contentType/>
  <cp:contentStatus/>
</cp:coreProperties>
</file>